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1022387791\Desktop\"/>
    </mc:Choice>
  </mc:AlternateContent>
  <bookViews>
    <workbookView xWindow="-120" yWindow="-120" windowWidth="20730" windowHeight="11160" activeTab="2"/>
  </bookViews>
  <sheets>
    <sheet name="INDICE" sheetId="1" r:id="rId1"/>
    <sheet name="Novedades" sheetId="2" r:id="rId2"/>
    <sheet name="CUADRO 6,1" sheetId="8" r:id="rId3"/>
    <sheet name="CUADRO 6,2" sheetId="9" r:id="rId4"/>
    <sheet name="CUADRO 6.3" sheetId="3" r:id="rId5"/>
    <sheet name="CUADRO 6.4" sheetId="4" r:id="rId6"/>
    <sheet name="CUADRO 6.5" sheetId="6" r:id="rId7"/>
    <sheet name="CUADRO 6.6" sheetId="7" r:id="rId8"/>
  </sheets>
  <definedNames>
    <definedName name="_xlnm.Print_Area" localSheetId="2">'CUADRO 6,1'!$A$3:$R$69</definedName>
    <definedName name="_xlnm.Print_Area" localSheetId="3">'CUADRO 6,2'!$A$3:$R$64</definedName>
    <definedName name="PAX_NACIONAL" localSheetId="3">'CUADRO 6,2'!$A$5:$O$63</definedName>
    <definedName name="PAX_NACIONAL">'CUADRO 6,1'!$A$5:$O$68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8" l="1"/>
  <c r="Q7" i="9"/>
  <c r="P7" i="9"/>
  <c r="O7" i="9"/>
  <c r="M7" i="9"/>
  <c r="L7" i="9"/>
  <c r="K7" i="9"/>
  <c r="I7" i="9"/>
  <c r="H7" i="9"/>
  <c r="G7" i="9"/>
  <c r="D7" i="9"/>
  <c r="E7" i="9"/>
  <c r="C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8" i="9"/>
  <c r="J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8" i="9"/>
  <c r="R9" i="9"/>
  <c r="R10" i="9"/>
  <c r="R11" i="9"/>
  <c r="R12" i="9"/>
  <c r="R13" i="9"/>
  <c r="R7" i="9"/>
  <c r="O7" i="3" l="1"/>
  <c r="N7" i="3"/>
  <c r="K7" i="3"/>
  <c r="J7" i="3"/>
  <c r="G7" i="3"/>
  <c r="F7" i="3"/>
  <c r="D7" i="3"/>
  <c r="C7" i="3"/>
  <c r="B7" i="3"/>
  <c r="D7" i="8" l="1"/>
  <c r="G7" i="8"/>
  <c r="H7" i="8"/>
  <c r="I7" i="8" s="1"/>
  <c r="K7" i="8"/>
  <c r="L7" i="8"/>
  <c r="O7" i="8"/>
  <c r="P7" i="8"/>
  <c r="Q7" i="8" s="1"/>
  <c r="E8" i="8"/>
  <c r="I8" i="8"/>
  <c r="M8" i="8"/>
  <c r="Q8" i="8"/>
  <c r="E9" i="8"/>
  <c r="I9" i="8"/>
  <c r="M9" i="8"/>
  <c r="Q9" i="8"/>
  <c r="E10" i="8"/>
  <c r="I10" i="8"/>
  <c r="M10" i="8"/>
  <c r="Q10" i="8"/>
  <c r="E11" i="8"/>
  <c r="I11" i="8"/>
  <c r="M11" i="8"/>
  <c r="Q11" i="8"/>
  <c r="E12" i="8"/>
  <c r="I12" i="8"/>
  <c r="M12" i="8"/>
  <c r="Q12" i="8"/>
  <c r="E13" i="8"/>
  <c r="I13" i="8"/>
  <c r="M13" i="8"/>
  <c r="Q13" i="8"/>
  <c r="E14" i="8"/>
  <c r="I14" i="8"/>
  <c r="M14" i="8"/>
  <c r="Q14" i="8"/>
  <c r="E15" i="8"/>
  <c r="I15" i="8"/>
  <c r="M15" i="8"/>
  <c r="Q15" i="8"/>
  <c r="E16" i="8"/>
  <c r="I16" i="8"/>
  <c r="M16" i="8"/>
  <c r="Q16" i="8"/>
  <c r="E17" i="8"/>
  <c r="I17" i="8"/>
  <c r="M17" i="8"/>
  <c r="Q17" i="8"/>
  <c r="E18" i="8"/>
  <c r="I18" i="8"/>
  <c r="M18" i="8"/>
  <c r="Q18" i="8"/>
  <c r="E19" i="8"/>
  <c r="I19" i="8"/>
  <c r="M19" i="8"/>
  <c r="Q19" i="8"/>
  <c r="E20" i="8"/>
  <c r="I20" i="8"/>
  <c r="M20" i="8"/>
  <c r="Q20" i="8"/>
  <c r="E21" i="8"/>
  <c r="I21" i="8"/>
  <c r="M21" i="8"/>
  <c r="Q21" i="8"/>
  <c r="E22" i="8"/>
  <c r="I22" i="8"/>
  <c r="M22" i="8"/>
  <c r="Q22" i="8"/>
  <c r="E23" i="8"/>
  <c r="I23" i="8"/>
  <c r="M23" i="8"/>
  <c r="Q23" i="8"/>
  <c r="E24" i="8"/>
  <c r="I24" i="8"/>
  <c r="M24" i="8"/>
  <c r="Q24" i="8"/>
  <c r="E25" i="8"/>
  <c r="I25" i="8"/>
  <c r="M25" i="8"/>
  <c r="Q25" i="8"/>
  <c r="E26" i="8"/>
  <c r="I26" i="8"/>
  <c r="M26" i="8"/>
  <c r="Q26" i="8"/>
  <c r="E27" i="8"/>
  <c r="I27" i="8"/>
  <c r="M27" i="8"/>
  <c r="Q27" i="8"/>
  <c r="E28" i="8"/>
  <c r="I28" i="8"/>
  <c r="M28" i="8"/>
  <c r="Q28" i="8"/>
  <c r="E29" i="8"/>
  <c r="I29" i="8"/>
  <c r="M29" i="8"/>
  <c r="R29" i="8" s="1"/>
  <c r="Q29" i="8"/>
  <c r="E30" i="8"/>
  <c r="J30" i="8" s="1"/>
  <c r="I30" i="8"/>
  <c r="M30" i="8"/>
  <c r="R30" i="8" s="1"/>
  <c r="Q30" i="8"/>
  <c r="E31" i="8"/>
  <c r="J31" i="8" s="1"/>
  <c r="I31" i="8"/>
  <c r="M31" i="8"/>
  <c r="R31" i="8" s="1"/>
  <c r="Q31" i="8"/>
  <c r="E32" i="8"/>
  <c r="J32" i="8" s="1"/>
  <c r="I32" i="8"/>
  <c r="M32" i="8"/>
  <c r="R32" i="8" s="1"/>
  <c r="Q32" i="8"/>
  <c r="E33" i="8"/>
  <c r="J33" i="8" s="1"/>
  <c r="I33" i="8"/>
  <c r="M33" i="8"/>
  <c r="R33" i="8" s="1"/>
  <c r="Q33" i="8"/>
  <c r="E34" i="8"/>
  <c r="J34" i="8" s="1"/>
  <c r="I34" i="8"/>
  <c r="M34" i="8"/>
  <c r="R34" i="8" s="1"/>
  <c r="Q34" i="8"/>
  <c r="E35" i="8"/>
  <c r="J35" i="8" s="1"/>
  <c r="I35" i="8"/>
  <c r="M35" i="8"/>
  <c r="R35" i="8" s="1"/>
  <c r="Q35" i="8"/>
  <c r="E36" i="8"/>
  <c r="J36" i="8" s="1"/>
  <c r="I36" i="8"/>
  <c r="M36" i="8"/>
  <c r="R36" i="8" s="1"/>
  <c r="Q36" i="8"/>
  <c r="E37" i="8"/>
  <c r="J37" i="8" s="1"/>
  <c r="I37" i="8"/>
  <c r="M37" i="8"/>
  <c r="Q37" i="8"/>
  <c r="E38" i="8"/>
  <c r="I38" i="8"/>
  <c r="M38" i="8"/>
  <c r="R38" i="8" s="1"/>
  <c r="Q38" i="8"/>
  <c r="E39" i="8"/>
  <c r="J39" i="8" s="1"/>
  <c r="I39" i="8"/>
  <c r="M39" i="8"/>
  <c r="Q39" i="8"/>
  <c r="E40" i="8"/>
  <c r="I40" i="8"/>
  <c r="M40" i="8"/>
  <c r="R40" i="8" s="1"/>
  <c r="Q40" i="8"/>
  <c r="E41" i="8"/>
  <c r="J41" i="8" s="1"/>
  <c r="I41" i="8"/>
  <c r="M41" i="8"/>
  <c r="Q41" i="8"/>
  <c r="E42" i="8"/>
  <c r="I42" i="8"/>
  <c r="M42" i="8"/>
  <c r="R42" i="8" s="1"/>
  <c r="Q42" i="8"/>
  <c r="E43" i="8"/>
  <c r="J43" i="8" s="1"/>
  <c r="I43" i="8"/>
  <c r="M43" i="8"/>
  <c r="Q43" i="8"/>
  <c r="E44" i="8"/>
  <c r="I44" i="8"/>
  <c r="M44" i="8"/>
  <c r="R44" i="8" s="1"/>
  <c r="Q44" i="8"/>
  <c r="E45" i="8"/>
  <c r="J45" i="8" s="1"/>
  <c r="I45" i="8"/>
  <c r="M45" i="8"/>
  <c r="Q45" i="8"/>
  <c r="E46" i="8"/>
  <c r="I46" i="8"/>
  <c r="M46" i="8"/>
  <c r="R46" i="8" s="1"/>
  <c r="Q46" i="8"/>
  <c r="E47" i="8"/>
  <c r="J47" i="8" s="1"/>
  <c r="I47" i="8"/>
  <c r="M47" i="8"/>
  <c r="Q47" i="8"/>
  <c r="E48" i="8"/>
  <c r="I48" i="8"/>
  <c r="M48" i="8"/>
  <c r="Q48" i="8"/>
  <c r="R48" i="8"/>
  <c r="E49" i="8"/>
  <c r="I49" i="8"/>
  <c r="J49" i="8"/>
  <c r="M49" i="8"/>
  <c r="Q49" i="8"/>
  <c r="R49" i="8"/>
  <c r="E50" i="8"/>
  <c r="I50" i="8"/>
  <c r="J50" i="8"/>
  <c r="M50" i="8"/>
  <c r="Q50" i="8"/>
  <c r="R50" i="8"/>
  <c r="E51" i="8"/>
  <c r="I51" i="8"/>
  <c r="J51" i="8"/>
  <c r="M51" i="8"/>
  <c r="Q51" i="8"/>
  <c r="R51" i="8"/>
  <c r="E52" i="8"/>
  <c r="I52" i="8"/>
  <c r="J52" i="8"/>
  <c r="M52" i="8"/>
  <c r="Q52" i="8"/>
  <c r="R52" i="8"/>
  <c r="E53" i="8"/>
  <c r="I53" i="8"/>
  <c r="J53" i="8"/>
  <c r="M53" i="8"/>
  <c r="Q53" i="8"/>
  <c r="R53" i="8"/>
  <c r="E54" i="8"/>
  <c r="I54" i="8"/>
  <c r="J54" i="8"/>
  <c r="M54" i="8"/>
  <c r="Q54" i="8"/>
  <c r="R54" i="8"/>
  <c r="E55" i="8"/>
  <c r="I55" i="8"/>
  <c r="J55" i="8"/>
  <c r="M55" i="8"/>
  <c r="Q55" i="8"/>
  <c r="R55" i="8"/>
  <c r="E56" i="8"/>
  <c r="I56" i="8"/>
  <c r="J56" i="8"/>
  <c r="M56" i="8"/>
  <c r="Q56" i="8"/>
  <c r="R56" i="8"/>
  <c r="E57" i="8"/>
  <c r="I57" i="8"/>
  <c r="J57" i="8"/>
  <c r="M57" i="8"/>
  <c r="Q57" i="8"/>
  <c r="R57" i="8"/>
  <c r="E58" i="8"/>
  <c r="I58" i="8"/>
  <c r="J58" i="8"/>
  <c r="M58" i="8"/>
  <c r="Q58" i="8"/>
  <c r="R58" i="8"/>
  <c r="E59" i="8"/>
  <c r="I59" i="8"/>
  <c r="J59" i="8"/>
  <c r="M59" i="8"/>
  <c r="Q59" i="8"/>
  <c r="R59" i="8"/>
  <c r="E60" i="8"/>
  <c r="I60" i="8"/>
  <c r="J60" i="8"/>
  <c r="M60" i="8"/>
  <c r="Q60" i="8"/>
  <c r="R60" i="8"/>
  <c r="E61" i="8"/>
  <c r="I61" i="8"/>
  <c r="J61" i="8"/>
  <c r="M61" i="8"/>
  <c r="Q61" i="8"/>
  <c r="R61" i="8"/>
  <c r="E62" i="8"/>
  <c r="I62" i="8"/>
  <c r="J62" i="8"/>
  <c r="M62" i="8"/>
  <c r="Q62" i="8"/>
  <c r="R62" i="8"/>
  <c r="E63" i="8"/>
  <c r="I63" i="8"/>
  <c r="J63" i="8"/>
  <c r="M63" i="8"/>
  <c r="Q63" i="8"/>
  <c r="R63" i="8"/>
  <c r="E64" i="8"/>
  <c r="I64" i="8"/>
  <c r="M64" i="8"/>
  <c r="Q64" i="8"/>
  <c r="E65" i="8"/>
  <c r="J65" i="8" s="1"/>
  <c r="I65" i="8"/>
  <c r="M65" i="8"/>
  <c r="R65" i="8" s="1"/>
  <c r="Q65" i="8"/>
  <c r="E66" i="8"/>
  <c r="J66" i="8" s="1"/>
  <c r="I66" i="8"/>
  <c r="M66" i="8"/>
  <c r="R66" i="8" s="1"/>
  <c r="Q66" i="8"/>
  <c r="E67" i="8"/>
  <c r="J67" i="8" s="1"/>
  <c r="I67" i="8"/>
  <c r="M67" i="8"/>
  <c r="R67" i="8" s="1"/>
  <c r="Q67" i="8"/>
  <c r="E68" i="8"/>
  <c r="J68" i="8" s="1"/>
  <c r="I68" i="8"/>
  <c r="M68" i="8"/>
  <c r="R68" i="8" s="1"/>
  <c r="Q68" i="8"/>
  <c r="F7" i="9" l="1"/>
  <c r="J7" i="9"/>
  <c r="F12" i="9"/>
  <c r="F16" i="9"/>
  <c r="F20" i="9"/>
  <c r="F24" i="9"/>
  <c r="F28" i="9"/>
  <c r="F32" i="9"/>
  <c r="F36" i="9"/>
  <c r="F40" i="9"/>
  <c r="F44" i="9"/>
  <c r="F48" i="9"/>
  <c r="F13" i="9"/>
  <c r="F17" i="9"/>
  <c r="F21" i="9"/>
  <c r="F25" i="9"/>
  <c r="F29" i="9"/>
  <c r="F33" i="9"/>
  <c r="F37" i="9"/>
  <c r="F41" i="9"/>
  <c r="F45" i="9"/>
  <c r="F49" i="9"/>
  <c r="F14" i="9"/>
  <c r="F18" i="9"/>
  <c r="F22" i="9"/>
  <c r="F26" i="9"/>
  <c r="F30" i="9"/>
  <c r="F34" i="9"/>
  <c r="F38" i="9"/>
  <c r="F42" i="9"/>
  <c r="F46" i="9"/>
  <c r="F50" i="9"/>
  <c r="F15" i="9"/>
  <c r="F31" i="9"/>
  <c r="F47" i="9"/>
  <c r="F54" i="9"/>
  <c r="F58" i="9"/>
  <c r="F62" i="9"/>
  <c r="F66" i="9"/>
  <c r="F70" i="9"/>
  <c r="F74" i="9"/>
  <c r="F78" i="9"/>
  <c r="F23" i="9"/>
  <c r="F39" i="9"/>
  <c r="F52" i="9"/>
  <c r="F56" i="9"/>
  <c r="F60" i="9"/>
  <c r="F64" i="9"/>
  <c r="F68" i="9"/>
  <c r="F72" i="9"/>
  <c r="F76" i="9"/>
  <c r="F80" i="9"/>
  <c r="F84" i="9"/>
  <c r="F88" i="9"/>
  <c r="F92" i="9"/>
  <c r="F96" i="9"/>
  <c r="F100" i="9"/>
  <c r="F104" i="9"/>
  <c r="F108" i="9"/>
  <c r="F112" i="9"/>
  <c r="F116" i="9"/>
  <c r="F120" i="9"/>
  <c r="F124" i="9"/>
  <c r="F128" i="9"/>
  <c r="F132" i="9"/>
  <c r="F136" i="9"/>
  <c r="F140" i="9"/>
  <c r="F144" i="9"/>
  <c r="F148" i="9"/>
  <c r="F152" i="9"/>
  <c r="F156" i="9"/>
  <c r="F160" i="9"/>
  <c r="F164" i="9"/>
  <c r="F168" i="9"/>
  <c r="F172" i="9"/>
  <c r="F176" i="9"/>
  <c r="F180" i="9"/>
  <c r="F184" i="9"/>
  <c r="F188" i="9"/>
  <c r="F192" i="9"/>
  <c r="F196" i="9"/>
  <c r="F200" i="9"/>
  <c r="F204" i="9"/>
  <c r="F208" i="9"/>
  <c r="F212" i="9"/>
  <c r="F216" i="9"/>
  <c r="F220" i="9"/>
  <c r="F224" i="9"/>
  <c r="F228" i="9"/>
  <c r="F232" i="9"/>
  <c r="F236" i="9"/>
  <c r="F240" i="9"/>
  <c r="F244" i="9"/>
  <c r="F248" i="9"/>
  <c r="F252" i="9"/>
  <c r="F256" i="9"/>
  <c r="F260" i="9"/>
  <c r="F264" i="9"/>
  <c r="F268" i="9"/>
  <c r="F272" i="9"/>
  <c r="F276" i="9"/>
  <c r="F280" i="9"/>
  <c r="F284" i="9"/>
  <c r="F288" i="9"/>
  <c r="F292" i="9"/>
  <c r="F296" i="9"/>
  <c r="F300" i="9"/>
  <c r="F304" i="9"/>
  <c r="F10" i="9"/>
  <c r="F19" i="9"/>
  <c r="F51" i="9"/>
  <c r="F59" i="9"/>
  <c r="F67" i="9"/>
  <c r="F75" i="9"/>
  <c r="F82" i="9"/>
  <c r="F87" i="9"/>
  <c r="F93" i="9"/>
  <c r="F98" i="9"/>
  <c r="F103" i="9"/>
  <c r="F109" i="9"/>
  <c r="F114" i="9"/>
  <c r="F119" i="9"/>
  <c r="F125" i="9"/>
  <c r="F130" i="9"/>
  <c r="F135" i="9"/>
  <c r="F141" i="9"/>
  <c r="F146" i="9"/>
  <c r="F151" i="9"/>
  <c r="F157" i="9"/>
  <c r="F162" i="9"/>
  <c r="F167" i="9"/>
  <c r="F173" i="9"/>
  <c r="F178" i="9"/>
  <c r="F183" i="9"/>
  <c r="F189" i="9"/>
  <c r="F194" i="9"/>
  <c r="F199" i="9"/>
  <c r="F205" i="9"/>
  <c r="F210" i="9"/>
  <c r="F215" i="9"/>
  <c r="F221" i="9"/>
  <c r="F226" i="9"/>
  <c r="F231" i="9"/>
  <c r="F237" i="9"/>
  <c r="F242" i="9"/>
  <c r="F247" i="9"/>
  <c r="F253" i="9"/>
  <c r="F258" i="9"/>
  <c r="F263" i="9"/>
  <c r="F269" i="9"/>
  <c r="F274" i="9"/>
  <c r="F279" i="9"/>
  <c r="F285" i="9"/>
  <c r="F290" i="9"/>
  <c r="F295" i="9"/>
  <c r="F301" i="9"/>
  <c r="F8" i="9"/>
  <c r="F91" i="9"/>
  <c r="F129" i="9"/>
  <c r="F145" i="9"/>
  <c r="F161" i="9"/>
  <c r="F177" i="9"/>
  <c r="F198" i="9"/>
  <c r="F214" i="9"/>
  <c r="F230" i="9"/>
  <c r="F246" i="9"/>
  <c r="F262" i="9"/>
  <c r="F278" i="9"/>
  <c r="F294" i="9"/>
  <c r="F27" i="9"/>
  <c r="F53" i="9"/>
  <c r="F61" i="9"/>
  <c r="F69" i="9"/>
  <c r="F77" i="9"/>
  <c r="F83" i="9"/>
  <c r="F89" i="9"/>
  <c r="F94" i="9"/>
  <c r="F99" i="9"/>
  <c r="F105" i="9"/>
  <c r="F110" i="9"/>
  <c r="F115" i="9"/>
  <c r="F121" i="9"/>
  <c r="F126" i="9"/>
  <c r="F131" i="9"/>
  <c r="F137" i="9"/>
  <c r="F142" i="9"/>
  <c r="F147" i="9"/>
  <c r="F153" i="9"/>
  <c r="F158" i="9"/>
  <c r="F163" i="9"/>
  <c r="F169" i="9"/>
  <c r="F174" i="9"/>
  <c r="F179" i="9"/>
  <c r="F185" i="9"/>
  <c r="F190" i="9"/>
  <c r="F195" i="9"/>
  <c r="F201" i="9"/>
  <c r="F206" i="9"/>
  <c r="F211" i="9"/>
  <c r="F217" i="9"/>
  <c r="F222" i="9"/>
  <c r="F227" i="9"/>
  <c r="F233" i="9"/>
  <c r="F238" i="9"/>
  <c r="F243" i="9"/>
  <c r="F249" i="9"/>
  <c r="F254" i="9"/>
  <c r="F259" i="9"/>
  <c r="F265" i="9"/>
  <c r="F270" i="9"/>
  <c r="F275" i="9"/>
  <c r="F281" i="9"/>
  <c r="F286" i="9"/>
  <c r="F291" i="9"/>
  <c r="F297" i="9"/>
  <c r="F302" i="9"/>
  <c r="F9" i="9"/>
  <c r="F43" i="9"/>
  <c r="F65" i="9"/>
  <c r="F81" i="9"/>
  <c r="F97" i="9"/>
  <c r="F107" i="9"/>
  <c r="F118" i="9"/>
  <c r="F134" i="9"/>
  <c r="F150" i="9"/>
  <c r="F166" i="9"/>
  <c r="F182" i="9"/>
  <c r="F193" i="9"/>
  <c r="F209" i="9"/>
  <c r="F225" i="9"/>
  <c r="F241" i="9"/>
  <c r="F257" i="9"/>
  <c r="F273" i="9"/>
  <c r="F289" i="9"/>
  <c r="F305" i="9"/>
  <c r="F35" i="9"/>
  <c r="F55" i="9"/>
  <c r="F63" i="9"/>
  <c r="F71" i="9"/>
  <c r="F79" i="9"/>
  <c r="F85" i="9"/>
  <c r="F90" i="9"/>
  <c r="F95" i="9"/>
  <c r="F101" i="9"/>
  <c r="F106" i="9"/>
  <c r="F111" i="9"/>
  <c r="F117" i="9"/>
  <c r="F122" i="9"/>
  <c r="F127" i="9"/>
  <c r="F133" i="9"/>
  <c r="F138" i="9"/>
  <c r="F143" i="9"/>
  <c r="F149" i="9"/>
  <c r="F154" i="9"/>
  <c r="F159" i="9"/>
  <c r="F165" i="9"/>
  <c r="F170" i="9"/>
  <c r="F175" i="9"/>
  <c r="F181" i="9"/>
  <c r="F186" i="9"/>
  <c r="F191" i="9"/>
  <c r="F197" i="9"/>
  <c r="F202" i="9"/>
  <c r="F207" i="9"/>
  <c r="F213" i="9"/>
  <c r="F218" i="9"/>
  <c r="F223" i="9"/>
  <c r="F229" i="9"/>
  <c r="F234" i="9"/>
  <c r="F239" i="9"/>
  <c r="F245" i="9"/>
  <c r="F250" i="9"/>
  <c r="F255" i="9"/>
  <c r="F261" i="9"/>
  <c r="F266" i="9"/>
  <c r="F271" i="9"/>
  <c r="F277" i="9"/>
  <c r="F282" i="9"/>
  <c r="F287" i="9"/>
  <c r="F293" i="9"/>
  <c r="F298" i="9"/>
  <c r="F303" i="9"/>
  <c r="F11" i="9"/>
  <c r="F57" i="9"/>
  <c r="F73" i="9"/>
  <c r="F86" i="9"/>
  <c r="F102" i="9"/>
  <c r="F113" i="9"/>
  <c r="F123" i="9"/>
  <c r="F139" i="9"/>
  <c r="F155" i="9"/>
  <c r="F171" i="9"/>
  <c r="F187" i="9"/>
  <c r="F203" i="9"/>
  <c r="F219" i="9"/>
  <c r="F235" i="9"/>
  <c r="F251" i="9"/>
  <c r="F267" i="9"/>
  <c r="F283" i="9"/>
  <c r="F299" i="9"/>
  <c r="N62" i="8"/>
  <c r="N54" i="8"/>
  <c r="F55" i="8"/>
  <c r="F62" i="8"/>
  <c r="N59" i="8"/>
  <c r="N51" i="8"/>
  <c r="R47" i="8"/>
  <c r="R45" i="8"/>
  <c r="R43" i="8"/>
  <c r="R41" i="8"/>
  <c r="R39" i="8"/>
  <c r="R37" i="8"/>
  <c r="N28" i="8"/>
  <c r="R28" i="8"/>
  <c r="R27" i="8"/>
  <c r="N26" i="8"/>
  <c r="R26" i="8"/>
  <c r="R25" i="8"/>
  <c r="N24" i="8"/>
  <c r="R24" i="8"/>
  <c r="R23" i="8"/>
  <c r="N22" i="8"/>
  <c r="R22" i="8"/>
  <c r="R21" i="8"/>
  <c r="N20" i="8"/>
  <c r="R20" i="8"/>
  <c r="R19" i="8"/>
  <c r="N18" i="8"/>
  <c r="R18" i="8"/>
  <c r="R17" i="8"/>
  <c r="N16" i="8"/>
  <c r="R16" i="8"/>
  <c r="R15" i="8"/>
  <c r="N14" i="8"/>
  <c r="R14" i="8"/>
  <c r="R13" i="8"/>
  <c r="N12" i="8"/>
  <c r="R12" i="8"/>
  <c r="R11" i="8"/>
  <c r="N10" i="8"/>
  <c r="R10" i="8"/>
  <c r="R9" i="8"/>
  <c r="N8" i="8"/>
  <c r="R8" i="8"/>
  <c r="J48" i="8"/>
  <c r="N46" i="8"/>
  <c r="J46" i="8"/>
  <c r="J44" i="8"/>
  <c r="N42" i="8"/>
  <c r="J42" i="8"/>
  <c r="J40" i="8"/>
  <c r="N38" i="8"/>
  <c r="J38" i="8"/>
  <c r="N32" i="8"/>
  <c r="N30" i="8"/>
  <c r="M7" i="8"/>
  <c r="N58" i="8" s="1"/>
  <c r="E7" i="8"/>
  <c r="F52" i="8" s="1"/>
  <c r="F45" i="8"/>
  <c r="F43" i="8"/>
  <c r="F41" i="8"/>
  <c r="F37" i="8"/>
  <c r="F35" i="8"/>
  <c r="F33" i="8"/>
  <c r="F29" i="8"/>
  <c r="J29" i="8"/>
  <c r="F28" i="8"/>
  <c r="J28" i="8"/>
  <c r="F27" i="8"/>
  <c r="J27" i="8"/>
  <c r="F26" i="8"/>
  <c r="J26" i="8"/>
  <c r="F25" i="8"/>
  <c r="J25" i="8"/>
  <c r="F24" i="8"/>
  <c r="J24" i="8"/>
  <c r="F23" i="8"/>
  <c r="J23" i="8"/>
  <c r="F22" i="8"/>
  <c r="J22" i="8"/>
  <c r="F21" i="8"/>
  <c r="J21" i="8"/>
  <c r="F20" i="8"/>
  <c r="J20" i="8"/>
  <c r="F19" i="8"/>
  <c r="J19" i="8"/>
  <c r="F18" i="8"/>
  <c r="J18" i="8"/>
  <c r="F17" i="8"/>
  <c r="J17" i="8"/>
  <c r="F16" i="8"/>
  <c r="J16" i="8"/>
  <c r="F15" i="8"/>
  <c r="J15" i="8"/>
  <c r="F14" i="8"/>
  <c r="J14" i="8"/>
  <c r="F13" i="8"/>
  <c r="J13" i="8"/>
  <c r="F12" i="8"/>
  <c r="J12" i="8"/>
  <c r="F11" i="8"/>
  <c r="J11" i="8"/>
  <c r="F10" i="8"/>
  <c r="J10" i="8"/>
  <c r="F9" i="8"/>
  <c r="J9" i="8"/>
  <c r="F8" i="8"/>
  <c r="J8" i="8"/>
  <c r="F31" i="8" l="1"/>
  <c r="F39" i="8"/>
  <c r="F47" i="8"/>
  <c r="F63" i="8"/>
  <c r="F64" i="8"/>
  <c r="N7" i="9"/>
  <c r="N14" i="9"/>
  <c r="N18" i="9"/>
  <c r="N22" i="9"/>
  <c r="N26" i="9"/>
  <c r="N30" i="9"/>
  <c r="N34" i="9"/>
  <c r="N38" i="9"/>
  <c r="N42" i="9"/>
  <c r="N46" i="9"/>
  <c r="N50" i="9"/>
  <c r="N54" i="9"/>
  <c r="N58" i="9"/>
  <c r="N62" i="9"/>
  <c r="N66" i="9"/>
  <c r="N70" i="9"/>
  <c r="N74" i="9"/>
  <c r="N78" i="9"/>
  <c r="N82" i="9"/>
  <c r="N86" i="9"/>
  <c r="N90" i="9"/>
  <c r="N94" i="9"/>
  <c r="N98" i="9"/>
  <c r="N102" i="9"/>
  <c r="N106" i="9"/>
  <c r="N110" i="9"/>
  <c r="N114" i="9"/>
  <c r="N118" i="9"/>
  <c r="N122" i="9"/>
  <c r="N126" i="9"/>
  <c r="N130" i="9"/>
  <c r="N134" i="9"/>
  <c r="N138" i="9"/>
  <c r="N142" i="9"/>
  <c r="N146" i="9"/>
  <c r="N150" i="9"/>
  <c r="N154" i="9"/>
  <c r="N158" i="9"/>
  <c r="N162" i="9"/>
  <c r="N166" i="9"/>
  <c r="N170" i="9"/>
  <c r="N174" i="9"/>
  <c r="N178" i="9"/>
  <c r="N182" i="9"/>
  <c r="N186" i="9"/>
  <c r="N190" i="9"/>
  <c r="N194" i="9"/>
  <c r="N198" i="9"/>
  <c r="N202" i="9"/>
  <c r="N206" i="9"/>
  <c r="N210" i="9"/>
  <c r="N214" i="9"/>
  <c r="N218" i="9"/>
  <c r="N222" i="9"/>
  <c r="N226" i="9"/>
  <c r="N230" i="9"/>
  <c r="N234" i="9"/>
  <c r="N238" i="9"/>
  <c r="N242" i="9"/>
  <c r="N246" i="9"/>
  <c r="N250" i="9"/>
  <c r="N254" i="9"/>
  <c r="N258" i="9"/>
  <c r="N262" i="9"/>
  <c r="N266" i="9"/>
  <c r="N270" i="9"/>
  <c r="N274" i="9"/>
  <c r="N278" i="9"/>
  <c r="N282" i="9"/>
  <c r="N286" i="9"/>
  <c r="N290" i="9"/>
  <c r="N294" i="9"/>
  <c r="N298" i="9"/>
  <c r="N302" i="9"/>
  <c r="N8" i="9"/>
  <c r="N12" i="9"/>
  <c r="N15" i="9"/>
  <c r="N19" i="9"/>
  <c r="N23" i="9"/>
  <c r="N27" i="9"/>
  <c r="N31" i="9"/>
  <c r="N35" i="9"/>
  <c r="N39" i="9"/>
  <c r="N43" i="9"/>
  <c r="N47" i="9"/>
  <c r="N51" i="9"/>
  <c r="N55" i="9"/>
  <c r="N59" i="9"/>
  <c r="N63" i="9"/>
  <c r="N67" i="9"/>
  <c r="N71" i="9"/>
  <c r="N75" i="9"/>
  <c r="N79" i="9"/>
  <c r="N83" i="9"/>
  <c r="N87" i="9"/>
  <c r="N91" i="9"/>
  <c r="N95" i="9"/>
  <c r="N99" i="9"/>
  <c r="N103" i="9"/>
  <c r="N107" i="9"/>
  <c r="N111" i="9"/>
  <c r="N115" i="9"/>
  <c r="N119" i="9"/>
  <c r="N123" i="9"/>
  <c r="N127" i="9"/>
  <c r="N131" i="9"/>
  <c r="N135" i="9"/>
  <c r="N139" i="9"/>
  <c r="N143" i="9"/>
  <c r="N147" i="9"/>
  <c r="N151" i="9"/>
  <c r="N155" i="9"/>
  <c r="N159" i="9"/>
  <c r="N163" i="9"/>
  <c r="N167" i="9"/>
  <c r="N171" i="9"/>
  <c r="N175" i="9"/>
  <c r="N179" i="9"/>
  <c r="N183" i="9"/>
  <c r="N187" i="9"/>
  <c r="N191" i="9"/>
  <c r="N195" i="9"/>
  <c r="N199" i="9"/>
  <c r="N203" i="9"/>
  <c r="N207" i="9"/>
  <c r="N211" i="9"/>
  <c r="N215" i="9"/>
  <c r="N219" i="9"/>
  <c r="N223" i="9"/>
  <c r="N227" i="9"/>
  <c r="N231" i="9"/>
  <c r="N235" i="9"/>
  <c r="N239" i="9"/>
  <c r="N243" i="9"/>
  <c r="N247" i="9"/>
  <c r="N251" i="9"/>
  <c r="N255" i="9"/>
  <c r="N259" i="9"/>
  <c r="N263" i="9"/>
  <c r="N267" i="9"/>
  <c r="N271" i="9"/>
  <c r="N275" i="9"/>
  <c r="N279" i="9"/>
  <c r="N283" i="9"/>
  <c r="N287" i="9"/>
  <c r="N291" i="9"/>
  <c r="N295" i="9"/>
  <c r="N299" i="9"/>
  <c r="N303" i="9"/>
  <c r="N9" i="9"/>
  <c r="N13" i="9"/>
  <c r="N16" i="9"/>
  <c r="N20" i="9"/>
  <c r="N24" i="9"/>
  <c r="N28" i="9"/>
  <c r="N32" i="9"/>
  <c r="N36" i="9"/>
  <c r="N40" i="9"/>
  <c r="N44" i="9"/>
  <c r="N48" i="9"/>
  <c r="N52" i="9"/>
  <c r="N56" i="9"/>
  <c r="N60" i="9"/>
  <c r="N64" i="9"/>
  <c r="N68" i="9"/>
  <c r="N72" i="9"/>
  <c r="N76" i="9"/>
  <c r="N80" i="9"/>
  <c r="N84" i="9"/>
  <c r="N88" i="9"/>
  <c r="N92" i="9"/>
  <c r="N96" i="9"/>
  <c r="N100" i="9"/>
  <c r="N104" i="9"/>
  <c r="N108" i="9"/>
  <c r="N112" i="9"/>
  <c r="N116" i="9"/>
  <c r="N120" i="9"/>
  <c r="N124" i="9"/>
  <c r="N128" i="9"/>
  <c r="N132" i="9"/>
  <c r="N136" i="9"/>
  <c r="N140" i="9"/>
  <c r="N144" i="9"/>
  <c r="N148" i="9"/>
  <c r="N152" i="9"/>
  <c r="N156" i="9"/>
  <c r="N160" i="9"/>
  <c r="N164" i="9"/>
  <c r="N168" i="9"/>
  <c r="N172" i="9"/>
  <c r="N176" i="9"/>
  <c r="N180" i="9"/>
  <c r="N184" i="9"/>
  <c r="N188" i="9"/>
  <c r="N192" i="9"/>
  <c r="N196" i="9"/>
  <c r="N200" i="9"/>
  <c r="N204" i="9"/>
  <c r="N208" i="9"/>
  <c r="N212" i="9"/>
  <c r="N216" i="9"/>
  <c r="N220" i="9"/>
  <c r="N224" i="9"/>
  <c r="N228" i="9"/>
  <c r="N232" i="9"/>
  <c r="N236" i="9"/>
  <c r="N240" i="9"/>
  <c r="N244" i="9"/>
  <c r="N248" i="9"/>
  <c r="N252" i="9"/>
  <c r="N256" i="9"/>
  <c r="N260" i="9"/>
  <c r="N264" i="9"/>
  <c r="N268" i="9"/>
  <c r="N272" i="9"/>
  <c r="N276" i="9"/>
  <c r="N280" i="9"/>
  <c r="N284" i="9"/>
  <c r="N288" i="9"/>
  <c r="N292" i="9"/>
  <c r="N296" i="9"/>
  <c r="N300" i="9"/>
  <c r="N304" i="9"/>
  <c r="N10" i="9"/>
  <c r="N17" i="9"/>
  <c r="N33" i="9"/>
  <c r="N49" i="9"/>
  <c r="N65" i="9"/>
  <c r="N81" i="9"/>
  <c r="N97" i="9"/>
  <c r="N113" i="9"/>
  <c r="N129" i="9"/>
  <c r="N145" i="9"/>
  <c r="N161" i="9"/>
  <c r="N177" i="9"/>
  <c r="N193" i="9"/>
  <c r="N209" i="9"/>
  <c r="N225" i="9"/>
  <c r="N241" i="9"/>
  <c r="N257" i="9"/>
  <c r="N273" i="9"/>
  <c r="N289" i="9"/>
  <c r="N305" i="9"/>
  <c r="N21" i="9"/>
  <c r="N37" i="9"/>
  <c r="N53" i="9"/>
  <c r="N69" i="9"/>
  <c r="N85" i="9"/>
  <c r="N101" i="9"/>
  <c r="N117" i="9"/>
  <c r="N133" i="9"/>
  <c r="N149" i="9"/>
  <c r="N165" i="9"/>
  <c r="N181" i="9"/>
  <c r="N197" i="9"/>
  <c r="N213" i="9"/>
  <c r="N229" i="9"/>
  <c r="N245" i="9"/>
  <c r="N261" i="9"/>
  <c r="N277" i="9"/>
  <c r="N293" i="9"/>
  <c r="N11" i="9"/>
  <c r="N25" i="9"/>
  <c r="N41" i="9"/>
  <c r="N57" i="9"/>
  <c r="N73" i="9"/>
  <c r="N89" i="9"/>
  <c r="N105" i="9"/>
  <c r="N121" i="9"/>
  <c r="N137" i="9"/>
  <c r="N153" i="9"/>
  <c r="N169" i="9"/>
  <c r="N185" i="9"/>
  <c r="N201" i="9"/>
  <c r="N217" i="9"/>
  <c r="N233" i="9"/>
  <c r="N249" i="9"/>
  <c r="N265" i="9"/>
  <c r="N281" i="9"/>
  <c r="N297" i="9"/>
  <c r="N29" i="9"/>
  <c r="N93" i="9"/>
  <c r="N157" i="9"/>
  <c r="N221" i="9"/>
  <c r="N285" i="9"/>
  <c r="N45" i="9"/>
  <c r="N109" i="9"/>
  <c r="N173" i="9"/>
  <c r="N237" i="9"/>
  <c r="N301" i="9"/>
  <c r="N141" i="9"/>
  <c r="N61" i="9"/>
  <c r="N125" i="9"/>
  <c r="N189" i="9"/>
  <c r="N253" i="9"/>
  <c r="N77" i="9"/>
  <c r="N205" i="9"/>
  <c r="N269" i="9"/>
  <c r="N53" i="8"/>
  <c r="N61" i="8"/>
  <c r="F49" i="8"/>
  <c r="F57" i="8"/>
  <c r="N64" i="8"/>
  <c r="N48" i="8"/>
  <c r="N56" i="8"/>
  <c r="F7" i="8"/>
  <c r="J7" i="8"/>
  <c r="F66" i="8"/>
  <c r="F67" i="8"/>
  <c r="F68" i="8"/>
  <c r="F30" i="8"/>
  <c r="F32" i="8"/>
  <c r="F34" i="8"/>
  <c r="F36" i="8"/>
  <c r="F38" i="8"/>
  <c r="F40" i="8"/>
  <c r="F42" i="8"/>
  <c r="F44" i="8"/>
  <c r="F46" i="8"/>
  <c r="F48" i="8"/>
  <c r="F65" i="8"/>
  <c r="N34" i="8"/>
  <c r="N9" i="8"/>
  <c r="N11" i="8"/>
  <c r="N13" i="8"/>
  <c r="N15" i="8"/>
  <c r="N17" i="8"/>
  <c r="N19" i="8"/>
  <c r="N21" i="8"/>
  <c r="N23" i="8"/>
  <c r="N25" i="8"/>
  <c r="N27" i="8"/>
  <c r="N55" i="8"/>
  <c r="N63" i="8"/>
  <c r="F51" i="8"/>
  <c r="F59" i="8"/>
  <c r="F50" i="8"/>
  <c r="N50" i="8"/>
  <c r="F56" i="8"/>
  <c r="N7" i="8"/>
  <c r="R7" i="8"/>
  <c r="N68" i="8"/>
  <c r="N33" i="8"/>
  <c r="N37" i="8"/>
  <c r="N39" i="8"/>
  <c r="N43" i="8"/>
  <c r="N47" i="8"/>
  <c r="N65" i="8"/>
  <c r="N29" i="8"/>
  <c r="N31" i="8"/>
  <c r="N35" i="8"/>
  <c r="N41" i="8"/>
  <c r="N45" i="8"/>
  <c r="N66" i="8"/>
  <c r="N67" i="8"/>
  <c r="N36" i="8"/>
  <c r="N40" i="8"/>
  <c r="N44" i="8"/>
  <c r="N49" i="8"/>
  <c r="N57" i="8"/>
  <c r="F54" i="8"/>
  <c r="F53" i="8"/>
  <c r="F61" i="8"/>
  <c r="F58" i="8"/>
  <c r="N52" i="8"/>
  <c r="N60" i="8"/>
  <c r="F60" i="8"/>
  <c r="O7" i="4" l="1"/>
  <c r="N7" i="4"/>
  <c r="K7" i="4"/>
  <c r="J7" i="4"/>
  <c r="G7" i="4"/>
  <c r="F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C7" i="4"/>
  <c r="B7" i="4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201" i="7"/>
  <c r="Q202" i="7"/>
  <c r="Q203" i="7"/>
  <c r="Q204" i="7"/>
  <c r="Q205" i="7"/>
  <c r="Q206" i="7"/>
  <c r="Q207" i="7"/>
  <c r="Q208" i="7"/>
  <c r="Q209" i="7"/>
  <c r="Q210" i="7"/>
  <c r="Q211" i="7"/>
  <c r="Q212" i="7"/>
  <c r="Q213" i="7"/>
  <c r="Q214" i="7"/>
  <c r="Q215" i="7"/>
  <c r="Q216" i="7"/>
  <c r="Q217" i="7"/>
  <c r="Q218" i="7"/>
  <c r="Q219" i="7"/>
  <c r="Q220" i="7"/>
  <c r="Q221" i="7"/>
  <c r="Q222" i="7"/>
  <c r="Q223" i="7"/>
  <c r="Q224" i="7"/>
  <c r="Q225" i="7"/>
  <c r="Q226" i="7"/>
  <c r="Q227" i="7"/>
  <c r="Q228" i="7"/>
  <c r="Q229" i="7"/>
  <c r="Q230" i="7"/>
  <c r="Q231" i="7"/>
  <c r="Q232" i="7"/>
  <c r="Q233" i="7"/>
  <c r="Q234" i="7"/>
  <c r="Q235" i="7"/>
  <c r="Q236" i="7"/>
  <c r="Q237" i="7"/>
  <c r="Q238" i="7"/>
  <c r="Q239" i="7"/>
  <c r="Q240" i="7"/>
  <c r="Q241" i="7"/>
  <c r="Q242" i="7"/>
  <c r="Q243" i="7"/>
  <c r="Q244" i="7"/>
  <c r="Q245" i="7"/>
  <c r="Q246" i="7"/>
  <c r="Q247" i="7"/>
  <c r="Q248" i="7"/>
  <c r="Q249" i="7"/>
  <c r="Q250" i="7"/>
  <c r="Q251" i="7"/>
  <c r="Q252" i="7"/>
  <c r="Q253" i="7"/>
  <c r="Q254" i="7"/>
  <c r="Q255" i="7"/>
  <c r="Q256" i="7"/>
  <c r="Q257" i="7"/>
  <c r="Q258" i="7"/>
  <c r="Q259" i="7"/>
  <c r="Q260" i="7"/>
  <c r="Q261" i="7"/>
  <c r="Q262" i="7"/>
  <c r="Q263" i="7"/>
  <c r="Q264" i="7"/>
  <c r="Q265" i="7"/>
  <c r="Q266" i="7"/>
  <c r="Q267" i="7"/>
  <c r="Q268" i="7"/>
  <c r="Q269" i="7"/>
  <c r="Q270" i="7"/>
  <c r="Q271" i="7"/>
  <c r="Q272" i="7"/>
  <c r="Q273" i="7"/>
  <c r="Q274" i="7"/>
  <c r="Q275" i="7"/>
  <c r="Q276" i="7"/>
  <c r="Q277" i="7"/>
  <c r="Q278" i="7"/>
  <c r="Q279" i="7"/>
  <c r="Q280" i="7"/>
  <c r="Q281" i="7"/>
  <c r="Q282" i="7"/>
  <c r="Q283" i="7"/>
  <c r="Q284" i="7"/>
  <c r="Q285" i="7"/>
  <c r="Q286" i="7"/>
  <c r="Q287" i="7"/>
  <c r="Q288" i="7"/>
  <c r="Q289" i="7"/>
  <c r="Q290" i="7"/>
  <c r="Q291" i="7"/>
  <c r="Q292" i="7"/>
  <c r="Q293" i="7"/>
  <c r="Q294" i="7"/>
  <c r="Q295" i="7"/>
  <c r="Q296" i="7"/>
  <c r="Q297" i="7"/>
  <c r="Q298" i="7"/>
  <c r="Q299" i="7"/>
  <c r="Q300" i="7"/>
  <c r="Q301" i="7"/>
  <c r="Q302" i="7"/>
  <c r="Q303" i="7"/>
  <c r="Q304" i="7"/>
  <c r="Q305" i="7"/>
  <c r="Q306" i="7"/>
  <c r="Q307" i="7"/>
  <c r="Q308" i="7"/>
  <c r="Q309" i="7"/>
  <c r="Q310" i="7"/>
  <c r="Q311" i="7"/>
  <c r="Q312" i="7"/>
  <c r="Q313" i="7"/>
  <c r="Q314" i="7"/>
  <c r="Q315" i="7"/>
  <c r="Q316" i="7"/>
  <c r="Q317" i="7"/>
  <c r="Q7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7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O7" i="7"/>
  <c r="N7" i="7"/>
  <c r="K7" i="7"/>
  <c r="J7" i="7"/>
  <c r="G7" i="7"/>
  <c r="F7" i="7"/>
  <c r="C7" i="7"/>
  <c r="B7" i="7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7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7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D316" i="6"/>
  <c r="D317" i="6"/>
  <c r="L314" i="6"/>
  <c r="L315" i="6"/>
  <c r="L316" i="6"/>
  <c r="L317" i="6"/>
  <c r="P317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O7" i="6"/>
  <c r="N7" i="6"/>
  <c r="K7" i="6"/>
  <c r="J7" i="6"/>
  <c r="G7" i="6"/>
  <c r="F7" i="6"/>
  <c r="H317" i="6"/>
  <c r="H10" i="6"/>
  <c r="H9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C7" i="6"/>
  <c r="B7" i="6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P46" i="7" l="1"/>
  <c r="L46" i="7"/>
  <c r="H46" i="7"/>
  <c r="P65" i="4"/>
  <c r="L65" i="4"/>
  <c r="H65" i="4"/>
  <c r="D65" i="4"/>
  <c r="P45" i="7"/>
  <c r="L45" i="7"/>
  <c r="H45" i="7"/>
  <c r="P44" i="7"/>
  <c r="L44" i="7"/>
  <c r="H44" i="7"/>
  <c r="P43" i="7"/>
  <c r="L43" i="7"/>
  <c r="H43" i="7"/>
  <c r="P42" i="7"/>
  <c r="L42" i="7"/>
  <c r="H42" i="7"/>
  <c r="P41" i="7"/>
  <c r="L41" i="7"/>
  <c r="H41" i="7"/>
  <c r="P40" i="7"/>
  <c r="L40" i="7"/>
  <c r="H40" i="7"/>
  <c r="P39" i="7"/>
  <c r="L39" i="7"/>
  <c r="H39" i="7"/>
  <c r="P38" i="7"/>
  <c r="L38" i="7"/>
  <c r="H38" i="7"/>
  <c r="P37" i="7"/>
  <c r="L37" i="7"/>
  <c r="H37" i="7"/>
  <c r="P36" i="7"/>
  <c r="L36" i="7"/>
  <c r="H36" i="7"/>
  <c r="P35" i="7"/>
  <c r="L35" i="7"/>
  <c r="H35" i="7"/>
  <c r="P34" i="7"/>
  <c r="L34" i="7"/>
  <c r="H34" i="7"/>
  <c r="P33" i="7"/>
  <c r="L33" i="7"/>
  <c r="H33" i="7"/>
  <c r="P32" i="7"/>
  <c r="L32" i="7"/>
  <c r="H32" i="7"/>
  <c r="P31" i="7"/>
  <c r="L31" i="7"/>
  <c r="H31" i="7"/>
  <c r="P30" i="7"/>
  <c r="L30" i="7"/>
  <c r="H30" i="7"/>
  <c r="P29" i="7"/>
  <c r="L29" i="7"/>
  <c r="H29" i="7"/>
  <c r="P28" i="7"/>
  <c r="L28" i="7"/>
  <c r="H28" i="7"/>
  <c r="P27" i="7"/>
  <c r="L27" i="7"/>
  <c r="H27" i="7"/>
  <c r="P26" i="7"/>
  <c r="L26" i="7"/>
  <c r="H26" i="7"/>
  <c r="P25" i="7"/>
  <c r="L25" i="7"/>
  <c r="H25" i="7"/>
  <c r="P24" i="7"/>
  <c r="L24" i="7"/>
  <c r="H24" i="7"/>
  <c r="P23" i="7"/>
  <c r="L23" i="7"/>
  <c r="H23" i="7"/>
  <c r="P22" i="7"/>
  <c r="L22" i="7"/>
  <c r="H22" i="7"/>
  <c r="P21" i="7"/>
  <c r="L21" i="7"/>
  <c r="H21" i="7"/>
  <c r="P20" i="7"/>
  <c r="L20" i="7"/>
  <c r="H20" i="7"/>
  <c r="P19" i="7"/>
  <c r="L19" i="7"/>
  <c r="H19" i="7"/>
  <c r="P18" i="7"/>
  <c r="L18" i="7"/>
  <c r="H18" i="7"/>
  <c r="P17" i="7"/>
  <c r="L17" i="7"/>
  <c r="H17" i="7"/>
  <c r="P16" i="7"/>
  <c r="L16" i="7"/>
  <c r="H16" i="7"/>
  <c r="P15" i="7"/>
  <c r="L15" i="7"/>
  <c r="H15" i="7"/>
  <c r="P14" i="7"/>
  <c r="L14" i="7"/>
  <c r="H14" i="7"/>
  <c r="P13" i="7"/>
  <c r="L13" i="7"/>
  <c r="H13" i="7"/>
  <c r="P12" i="7"/>
  <c r="L12" i="7"/>
  <c r="H12" i="7"/>
  <c r="P11" i="7"/>
  <c r="L11" i="7"/>
  <c r="H11" i="7"/>
  <c r="P10" i="7"/>
  <c r="L10" i="7"/>
  <c r="H10" i="7"/>
  <c r="P9" i="7"/>
  <c r="L9" i="7"/>
  <c r="H9" i="7"/>
  <c r="D9" i="7"/>
  <c r="P8" i="7"/>
  <c r="L8" i="7"/>
  <c r="H8" i="7"/>
  <c r="D8" i="7"/>
  <c r="P7" i="7"/>
  <c r="L7" i="7"/>
  <c r="M31" i="7" s="1"/>
  <c r="H7" i="7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P10" i="6"/>
  <c r="L10" i="6"/>
  <c r="D10" i="6"/>
  <c r="P9" i="6"/>
  <c r="L9" i="6"/>
  <c r="D9" i="6"/>
  <c r="P8" i="6"/>
  <c r="L8" i="6"/>
  <c r="H8" i="6"/>
  <c r="D8" i="6"/>
  <c r="L7" i="6"/>
  <c r="D8" i="3"/>
  <c r="P64" i="4"/>
  <c r="L64" i="4"/>
  <c r="H64" i="4"/>
  <c r="D64" i="4"/>
  <c r="P63" i="4"/>
  <c r="L63" i="4"/>
  <c r="H63" i="4"/>
  <c r="D63" i="4"/>
  <c r="P62" i="4"/>
  <c r="L62" i="4"/>
  <c r="H62" i="4"/>
  <c r="D62" i="4"/>
  <c r="P61" i="4"/>
  <c r="L61" i="4"/>
  <c r="H61" i="4"/>
  <c r="D61" i="4"/>
  <c r="P60" i="4"/>
  <c r="L60" i="4"/>
  <c r="H60" i="4"/>
  <c r="D60" i="4"/>
  <c r="P59" i="4"/>
  <c r="L59" i="4"/>
  <c r="H59" i="4"/>
  <c r="D59" i="4"/>
  <c r="P58" i="4"/>
  <c r="L58" i="4"/>
  <c r="H58" i="4"/>
  <c r="D58" i="4"/>
  <c r="P57" i="4"/>
  <c r="L57" i="4"/>
  <c r="H57" i="4"/>
  <c r="D57" i="4"/>
  <c r="P56" i="4"/>
  <c r="L56" i="4"/>
  <c r="H56" i="4"/>
  <c r="D56" i="4"/>
  <c r="P55" i="4"/>
  <c r="L55" i="4"/>
  <c r="H55" i="4"/>
  <c r="D55" i="4"/>
  <c r="P54" i="4"/>
  <c r="L54" i="4"/>
  <c r="H54" i="4"/>
  <c r="D54" i="4"/>
  <c r="P53" i="4"/>
  <c r="L53" i="4"/>
  <c r="H53" i="4"/>
  <c r="D53" i="4"/>
  <c r="P52" i="4"/>
  <c r="L52" i="4"/>
  <c r="H52" i="4"/>
  <c r="D52" i="4"/>
  <c r="P51" i="4"/>
  <c r="L51" i="4"/>
  <c r="H51" i="4"/>
  <c r="D51" i="4"/>
  <c r="P50" i="4"/>
  <c r="L50" i="4"/>
  <c r="H50" i="4"/>
  <c r="D50" i="4"/>
  <c r="P49" i="4"/>
  <c r="L49" i="4"/>
  <c r="H49" i="4"/>
  <c r="D49" i="4"/>
  <c r="P48" i="4"/>
  <c r="L48" i="4"/>
  <c r="H48" i="4"/>
  <c r="D48" i="4"/>
  <c r="P47" i="4"/>
  <c r="L47" i="4"/>
  <c r="H47" i="4"/>
  <c r="D47" i="4"/>
  <c r="P46" i="4"/>
  <c r="L46" i="4"/>
  <c r="H46" i="4"/>
  <c r="D46" i="4"/>
  <c r="P45" i="4"/>
  <c r="L45" i="4"/>
  <c r="H45" i="4"/>
  <c r="D45" i="4"/>
  <c r="P44" i="4"/>
  <c r="L44" i="4"/>
  <c r="H44" i="4"/>
  <c r="D44" i="4"/>
  <c r="P43" i="4"/>
  <c r="L43" i="4"/>
  <c r="H43" i="4"/>
  <c r="D43" i="4"/>
  <c r="P42" i="4"/>
  <c r="L42" i="4"/>
  <c r="H42" i="4"/>
  <c r="D42" i="4"/>
  <c r="P41" i="4"/>
  <c r="L41" i="4"/>
  <c r="H41" i="4"/>
  <c r="D41" i="4"/>
  <c r="P40" i="4"/>
  <c r="L40" i="4"/>
  <c r="H40" i="4"/>
  <c r="D40" i="4"/>
  <c r="P39" i="4"/>
  <c r="L39" i="4"/>
  <c r="H39" i="4"/>
  <c r="D39" i="4"/>
  <c r="P38" i="4"/>
  <c r="L38" i="4"/>
  <c r="H38" i="4"/>
  <c r="D38" i="4"/>
  <c r="P37" i="4"/>
  <c r="L37" i="4"/>
  <c r="H37" i="4"/>
  <c r="D37" i="4"/>
  <c r="P36" i="4"/>
  <c r="L36" i="4"/>
  <c r="H36" i="4"/>
  <c r="D36" i="4"/>
  <c r="P35" i="4"/>
  <c r="L35" i="4"/>
  <c r="H35" i="4"/>
  <c r="D35" i="4"/>
  <c r="P34" i="4"/>
  <c r="L34" i="4"/>
  <c r="H34" i="4"/>
  <c r="D34" i="4"/>
  <c r="P33" i="4"/>
  <c r="L33" i="4"/>
  <c r="H33" i="4"/>
  <c r="D33" i="4"/>
  <c r="P32" i="4"/>
  <c r="L32" i="4"/>
  <c r="H32" i="4"/>
  <c r="D32" i="4"/>
  <c r="P31" i="4"/>
  <c r="L31" i="4"/>
  <c r="H31" i="4"/>
  <c r="D31" i="4"/>
  <c r="P30" i="4"/>
  <c r="L30" i="4"/>
  <c r="H30" i="4"/>
  <c r="D30" i="4"/>
  <c r="P29" i="4"/>
  <c r="L29" i="4"/>
  <c r="H29" i="4"/>
  <c r="D29" i="4"/>
  <c r="P28" i="4"/>
  <c r="L28" i="4"/>
  <c r="H28" i="4"/>
  <c r="D28" i="4"/>
  <c r="P27" i="4"/>
  <c r="L27" i="4"/>
  <c r="H27" i="4"/>
  <c r="D27" i="4"/>
  <c r="P26" i="4"/>
  <c r="L26" i="4"/>
  <c r="H26" i="4"/>
  <c r="D26" i="4"/>
  <c r="P25" i="4"/>
  <c r="L25" i="4"/>
  <c r="H25" i="4"/>
  <c r="D25" i="4"/>
  <c r="P24" i="4"/>
  <c r="L24" i="4"/>
  <c r="H24" i="4"/>
  <c r="D24" i="4"/>
  <c r="P23" i="4"/>
  <c r="L23" i="4"/>
  <c r="H23" i="4"/>
  <c r="D23" i="4"/>
  <c r="P22" i="4"/>
  <c r="L22" i="4"/>
  <c r="H22" i="4"/>
  <c r="D22" i="4"/>
  <c r="P21" i="4"/>
  <c r="L21" i="4"/>
  <c r="H21" i="4"/>
  <c r="D21" i="4"/>
  <c r="P20" i="4"/>
  <c r="L20" i="4"/>
  <c r="H20" i="4"/>
  <c r="D20" i="4"/>
  <c r="P19" i="4"/>
  <c r="L19" i="4"/>
  <c r="H19" i="4"/>
  <c r="D19" i="4"/>
  <c r="P18" i="4"/>
  <c r="L18" i="4"/>
  <c r="H18" i="4"/>
  <c r="D18" i="4"/>
  <c r="P17" i="4"/>
  <c r="L17" i="4"/>
  <c r="H17" i="4"/>
  <c r="D17" i="4"/>
  <c r="P16" i="4"/>
  <c r="L16" i="4"/>
  <c r="H16" i="4"/>
  <c r="D16" i="4"/>
  <c r="P15" i="4"/>
  <c r="L15" i="4"/>
  <c r="H15" i="4"/>
  <c r="D15" i="4"/>
  <c r="P14" i="4"/>
  <c r="L14" i="4"/>
  <c r="H14" i="4"/>
  <c r="D14" i="4"/>
  <c r="P13" i="4"/>
  <c r="L13" i="4"/>
  <c r="H13" i="4"/>
  <c r="D13" i="4"/>
  <c r="P12" i="4"/>
  <c r="L12" i="4"/>
  <c r="H12" i="4"/>
  <c r="D12" i="4"/>
  <c r="P11" i="4"/>
  <c r="L11" i="4"/>
  <c r="H11" i="4"/>
  <c r="D11" i="4"/>
  <c r="P10" i="4"/>
  <c r="L10" i="4"/>
  <c r="H10" i="4"/>
  <c r="D10" i="4"/>
  <c r="P9" i="4"/>
  <c r="L9" i="4"/>
  <c r="H9" i="4"/>
  <c r="D9" i="4"/>
  <c r="P8" i="4"/>
  <c r="L8" i="4"/>
  <c r="H8" i="4"/>
  <c r="D8" i="4"/>
  <c r="M46" i="7" l="1"/>
  <c r="P7" i="4"/>
  <c r="H7" i="4"/>
  <c r="I7" i="4" s="1"/>
  <c r="D7" i="7"/>
  <c r="E31" i="7" s="1"/>
  <c r="M8" i="7"/>
  <c r="M9" i="7"/>
  <c r="M11" i="7"/>
  <c r="M13" i="7"/>
  <c r="M15" i="7"/>
  <c r="M16" i="7"/>
  <c r="M18" i="7"/>
  <c r="M20" i="7"/>
  <c r="M22" i="7"/>
  <c r="M24" i="7"/>
  <c r="M26" i="7"/>
  <c r="M28" i="7"/>
  <c r="M32" i="7"/>
  <c r="M34" i="7"/>
  <c r="M36" i="7"/>
  <c r="M38" i="7"/>
  <c r="M40" i="7"/>
  <c r="M44" i="7"/>
  <c r="M10" i="7"/>
  <c r="M12" i="7"/>
  <c r="M14" i="7"/>
  <c r="M17" i="7"/>
  <c r="M19" i="7"/>
  <c r="M21" i="7"/>
  <c r="M23" i="7"/>
  <c r="M25" i="7"/>
  <c r="M27" i="7"/>
  <c r="M42" i="7"/>
  <c r="M33" i="7"/>
  <c r="M35" i="7"/>
  <c r="M37" i="7"/>
  <c r="M39" i="7"/>
  <c r="M41" i="7"/>
  <c r="M43" i="7"/>
  <c r="M45" i="7"/>
  <c r="M7" i="7"/>
  <c r="M29" i="7"/>
  <c r="M30" i="7"/>
  <c r="H7" i="6"/>
  <c r="D7" i="6"/>
  <c r="E8" i="6" s="1"/>
  <c r="P7" i="6"/>
  <c r="M9" i="6"/>
  <c r="M8" i="6"/>
  <c r="M7" i="6"/>
  <c r="L7" i="4"/>
  <c r="M40" i="4" s="1"/>
  <c r="D70" i="3"/>
  <c r="P70" i="3"/>
  <c r="L70" i="3"/>
  <c r="H70" i="3"/>
  <c r="P69" i="3"/>
  <c r="L69" i="3"/>
  <c r="H69" i="3"/>
  <c r="D69" i="3"/>
  <c r="P68" i="3"/>
  <c r="L68" i="3"/>
  <c r="H68" i="3"/>
  <c r="D68" i="3"/>
  <c r="P67" i="3"/>
  <c r="L67" i="3"/>
  <c r="H67" i="3"/>
  <c r="D67" i="3"/>
  <c r="P66" i="3"/>
  <c r="L66" i="3"/>
  <c r="H66" i="3"/>
  <c r="D66" i="3"/>
  <c r="P65" i="3"/>
  <c r="L65" i="3"/>
  <c r="H65" i="3"/>
  <c r="D65" i="3"/>
  <c r="P64" i="3"/>
  <c r="L64" i="3"/>
  <c r="H64" i="3"/>
  <c r="D64" i="3"/>
  <c r="P63" i="3"/>
  <c r="L63" i="3"/>
  <c r="H63" i="3"/>
  <c r="D63" i="3"/>
  <c r="P62" i="3"/>
  <c r="L62" i="3"/>
  <c r="H62" i="3"/>
  <c r="D62" i="3"/>
  <c r="P61" i="3"/>
  <c r="L61" i="3"/>
  <c r="H61" i="3"/>
  <c r="D61" i="3"/>
  <c r="P60" i="3"/>
  <c r="L60" i="3"/>
  <c r="H60" i="3"/>
  <c r="D60" i="3"/>
  <c r="P59" i="3"/>
  <c r="L59" i="3"/>
  <c r="H59" i="3"/>
  <c r="D59" i="3"/>
  <c r="P58" i="3"/>
  <c r="L58" i="3"/>
  <c r="H58" i="3"/>
  <c r="D58" i="3"/>
  <c r="P57" i="3"/>
  <c r="L57" i="3"/>
  <c r="H57" i="3"/>
  <c r="D57" i="3"/>
  <c r="P56" i="3"/>
  <c r="L56" i="3"/>
  <c r="H56" i="3"/>
  <c r="D56" i="3"/>
  <c r="P55" i="3"/>
  <c r="L55" i="3"/>
  <c r="H55" i="3"/>
  <c r="D55" i="3"/>
  <c r="P54" i="3"/>
  <c r="L54" i="3"/>
  <c r="H54" i="3"/>
  <c r="D54" i="3"/>
  <c r="P53" i="3"/>
  <c r="L53" i="3"/>
  <c r="H53" i="3"/>
  <c r="D53" i="3"/>
  <c r="P52" i="3"/>
  <c r="L52" i="3"/>
  <c r="H52" i="3"/>
  <c r="D52" i="3"/>
  <c r="P51" i="3"/>
  <c r="L51" i="3"/>
  <c r="H51" i="3"/>
  <c r="D51" i="3"/>
  <c r="P50" i="3"/>
  <c r="L50" i="3"/>
  <c r="H50" i="3"/>
  <c r="D50" i="3"/>
  <c r="P49" i="3"/>
  <c r="L49" i="3"/>
  <c r="H49" i="3"/>
  <c r="D49" i="3"/>
  <c r="P48" i="3"/>
  <c r="L48" i="3"/>
  <c r="H48" i="3"/>
  <c r="D48" i="3"/>
  <c r="P47" i="3"/>
  <c r="L47" i="3"/>
  <c r="H47" i="3"/>
  <c r="D47" i="3"/>
  <c r="P46" i="3"/>
  <c r="L46" i="3"/>
  <c r="H46" i="3"/>
  <c r="D46" i="3"/>
  <c r="P45" i="3"/>
  <c r="L45" i="3"/>
  <c r="H45" i="3"/>
  <c r="D45" i="3"/>
  <c r="P44" i="3"/>
  <c r="L44" i="3"/>
  <c r="H44" i="3"/>
  <c r="D44" i="3"/>
  <c r="P43" i="3"/>
  <c r="L43" i="3"/>
  <c r="H43" i="3"/>
  <c r="D43" i="3"/>
  <c r="P42" i="3"/>
  <c r="L42" i="3"/>
  <c r="H42" i="3"/>
  <c r="D42" i="3"/>
  <c r="P41" i="3"/>
  <c r="L41" i="3"/>
  <c r="H41" i="3"/>
  <c r="D41" i="3"/>
  <c r="P40" i="3"/>
  <c r="L40" i="3"/>
  <c r="H40" i="3"/>
  <c r="D40" i="3"/>
  <c r="P39" i="3"/>
  <c r="L39" i="3"/>
  <c r="H39" i="3"/>
  <c r="D39" i="3"/>
  <c r="P38" i="3"/>
  <c r="L38" i="3"/>
  <c r="H38" i="3"/>
  <c r="D38" i="3"/>
  <c r="P37" i="3"/>
  <c r="L37" i="3"/>
  <c r="H37" i="3"/>
  <c r="D37" i="3"/>
  <c r="P36" i="3"/>
  <c r="L36" i="3"/>
  <c r="H36" i="3"/>
  <c r="D36" i="3"/>
  <c r="P35" i="3"/>
  <c r="L35" i="3"/>
  <c r="H35" i="3"/>
  <c r="D35" i="3"/>
  <c r="P34" i="3"/>
  <c r="L34" i="3"/>
  <c r="H34" i="3"/>
  <c r="D34" i="3"/>
  <c r="P33" i="3"/>
  <c r="L33" i="3"/>
  <c r="H33" i="3"/>
  <c r="D33" i="3"/>
  <c r="P32" i="3"/>
  <c r="L32" i="3"/>
  <c r="H32" i="3"/>
  <c r="D32" i="3"/>
  <c r="P31" i="3"/>
  <c r="L31" i="3"/>
  <c r="H31" i="3"/>
  <c r="D31" i="3"/>
  <c r="P30" i="3"/>
  <c r="L30" i="3"/>
  <c r="H30" i="3"/>
  <c r="D30" i="3"/>
  <c r="P29" i="3"/>
  <c r="L29" i="3"/>
  <c r="H29" i="3"/>
  <c r="D29" i="3"/>
  <c r="P28" i="3"/>
  <c r="L28" i="3"/>
  <c r="H28" i="3"/>
  <c r="D28" i="3"/>
  <c r="P27" i="3"/>
  <c r="L27" i="3"/>
  <c r="H27" i="3"/>
  <c r="D27" i="3"/>
  <c r="P26" i="3"/>
  <c r="L26" i="3"/>
  <c r="H26" i="3"/>
  <c r="D26" i="3"/>
  <c r="P25" i="3"/>
  <c r="L25" i="3"/>
  <c r="H25" i="3"/>
  <c r="D25" i="3"/>
  <c r="P24" i="3"/>
  <c r="L24" i="3"/>
  <c r="H24" i="3"/>
  <c r="D24" i="3"/>
  <c r="P23" i="3"/>
  <c r="L23" i="3"/>
  <c r="H23" i="3"/>
  <c r="D23" i="3"/>
  <c r="P22" i="3"/>
  <c r="L22" i="3"/>
  <c r="H22" i="3"/>
  <c r="D22" i="3"/>
  <c r="P21" i="3"/>
  <c r="L21" i="3"/>
  <c r="H21" i="3"/>
  <c r="D21" i="3"/>
  <c r="P20" i="3"/>
  <c r="L20" i="3"/>
  <c r="H20" i="3"/>
  <c r="D20" i="3"/>
  <c r="P19" i="3"/>
  <c r="L19" i="3"/>
  <c r="H19" i="3"/>
  <c r="D19" i="3"/>
  <c r="P18" i="3"/>
  <c r="L18" i="3"/>
  <c r="H18" i="3"/>
  <c r="D18" i="3"/>
  <c r="P17" i="3"/>
  <c r="L17" i="3"/>
  <c r="H17" i="3"/>
  <c r="D17" i="3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P7" i="3"/>
  <c r="L7" i="3"/>
  <c r="M10" i="3" l="1"/>
  <c r="M14" i="3"/>
  <c r="M18" i="3"/>
  <c r="M22" i="3"/>
  <c r="M26" i="3"/>
  <c r="M30" i="3"/>
  <c r="M34" i="3"/>
  <c r="M38" i="3"/>
  <c r="M42" i="3"/>
  <c r="M46" i="3"/>
  <c r="M50" i="3"/>
  <c r="M54" i="3"/>
  <c r="M58" i="3"/>
  <c r="M62" i="3"/>
  <c r="M66" i="3"/>
  <c r="M70" i="3"/>
  <c r="M74" i="3"/>
  <c r="M78" i="3"/>
  <c r="M82" i="3"/>
  <c r="M86" i="3"/>
  <c r="M90" i="3"/>
  <c r="M94" i="3"/>
  <c r="M98" i="3"/>
  <c r="M102" i="3"/>
  <c r="M106" i="3"/>
  <c r="M110" i="3"/>
  <c r="M114" i="3"/>
  <c r="M118" i="3"/>
  <c r="M122" i="3"/>
  <c r="M126" i="3"/>
  <c r="M130" i="3"/>
  <c r="M134" i="3"/>
  <c r="M138" i="3"/>
  <c r="M142" i="3"/>
  <c r="M146" i="3"/>
  <c r="M150" i="3"/>
  <c r="M154" i="3"/>
  <c r="M158" i="3"/>
  <c r="M162" i="3"/>
  <c r="M166" i="3"/>
  <c r="M170" i="3"/>
  <c r="M174" i="3"/>
  <c r="M178" i="3"/>
  <c r="M182" i="3"/>
  <c r="M186" i="3"/>
  <c r="M190" i="3"/>
  <c r="M194" i="3"/>
  <c r="M198" i="3"/>
  <c r="M202" i="3"/>
  <c r="M206" i="3"/>
  <c r="M210" i="3"/>
  <c r="M214" i="3"/>
  <c r="M218" i="3"/>
  <c r="M222" i="3"/>
  <c r="M226" i="3"/>
  <c r="M230" i="3"/>
  <c r="M234" i="3"/>
  <c r="M238" i="3"/>
  <c r="M242" i="3"/>
  <c r="M246" i="3"/>
  <c r="M250" i="3"/>
  <c r="M254" i="3"/>
  <c r="M258" i="3"/>
  <c r="M262" i="3"/>
  <c r="M266" i="3"/>
  <c r="M270" i="3"/>
  <c r="M274" i="3"/>
  <c r="M278" i="3"/>
  <c r="M282" i="3"/>
  <c r="M286" i="3"/>
  <c r="M290" i="3"/>
  <c r="M294" i="3"/>
  <c r="M298" i="3"/>
  <c r="M302" i="3"/>
  <c r="M306" i="3"/>
  <c r="M310" i="3"/>
  <c r="M314" i="3"/>
  <c r="M7" i="3"/>
  <c r="Q7" i="3"/>
  <c r="M11" i="3"/>
  <c r="M15" i="3"/>
  <c r="M19" i="3"/>
  <c r="M23" i="3"/>
  <c r="M27" i="3"/>
  <c r="M31" i="3"/>
  <c r="M35" i="3"/>
  <c r="M39" i="3"/>
  <c r="M43" i="3"/>
  <c r="M47" i="3"/>
  <c r="M51" i="3"/>
  <c r="M55" i="3"/>
  <c r="M59" i="3"/>
  <c r="M63" i="3"/>
  <c r="M67" i="3"/>
  <c r="M71" i="3"/>
  <c r="M75" i="3"/>
  <c r="M79" i="3"/>
  <c r="M83" i="3"/>
  <c r="M87" i="3"/>
  <c r="M91" i="3"/>
  <c r="M95" i="3"/>
  <c r="M99" i="3"/>
  <c r="M103" i="3"/>
  <c r="M107" i="3"/>
  <c r="M111" i="3"/>
  <c r="M115" i="3"/>
  <c r="M119" i="3"/>
  <c r="M123" i="3"/>
  <c r="M127" i="3"/>
  <c r="M131" i="3"/>
  <c r="M135" i="3"/>
  <c r="M139" i="3"/>
  <c r="M143" i="3"/>
  <c r="M147" i="3"/>
  <c r="M151" i="3"/>
  <c r="M155" i="3"/>
  <c r="M159" i="3"/>
  <c r="M163" i="3"/>
  <c r="M167" i="3"/>
  <c r="M171" i="3"/>
  <c r="M175" i="3"/>
  <c r="M179" i="3"/>
  <c r="M183" i="3"/>
  <c r="M187" i="3"/>
  <c r="M191" i="3"/>
  <c r="M195" i="3"/>
  <c r="M199" i="3"/>
  <c r="M203" i="3"/>
  <c r="M207" i="3"/>
  <c r="M211" i="3"/>
  <c r="M215" i="3"/>
  <c r="M219" i="3"/>
  <c r="M223" i="3"/>
  <c r="M227" i="3"/>
  <c r="M231" i="3"/>
  <c r="M235" i="3"/>
  <c r="M239" i="3"/>
  <c r="M243" i="3"/>
  <c r="M247" i="3"/>
  <c r="M251" i="3"/>
  <c r="M255" i="3"/>
  <c r="M259" i="3"/>
  <c r="M263" i="3"/>
  <c r="M267" i="3"/>
  <c r="M271" i="3"/>
  <c r="M275" i="3"/>
  <c r="M279" i="3"/>
  <c r="M283" i="3"/>
  <c r="M287" i="3"/>
  <c r="M291" i="3"/>
  <c r="M295" i="3"/>
  <c r="M299" i="3"/>
  <c r="M303" i="3"/>
  <c r="M307" i="3"/>
  <c r="M311" i="3"/>
  <c r="M315" i="3"/>
  <c r="M8" i="3"/>
  <c r="M12" i="3"/>
  <c r="M16" i="3"/>
  <c r="M20" i="3"/>
  <c r="M24" i="3"/>
  <c r="M28" i="3"/>
  <c r="M32" i="3"/>
  <c r="M36" i="3"/>
  <c r="M40" i="3"/>
  <c r="M44" i="3"/>
  <c r="M48" i="3"/>
  <c r="M52" i="3"/>
  <c r="M56" i="3"/>
  <c r="M60" i="3"/>
  <c r="M64" i="3"/>
  <c r="M68" i="3"/>
  <c r="M72" i="3"/>
  <c r="M76" i="3"/>
  <c r="M80" i="3"/>
  <c r="M84" i="3"/>
  <c r="M88" i="3"/>
  <c r="M92" i="3"/>
  <c r="M96" i="3"/>
  <c r="M100" i="3"/>
  <c r="M104" i="3"/>
  <c r="M108" i="3"/>
  <c r="M112" i="3"/>
  <c r="M116" i="3"/>
  <c r="M120" i="3"/>
  <c r="M124" i="3"/>
  <c r="M128" i="3"/>
  <c r="M132" i="3"/>
  <c r="M136" i="3"/>
  <c r="M140" i="3"/>
  <c r="M144" i="3"/>
  <c r="M148" i="3"/>
  <c r="M152" i="3"/>
  <c r="M156" i="3"/>
  <c r="M160" i="3"/>
  <c r="M164" i="3"/>
  <c r="M168" i="3"/>
  <c r="M172" i="3"/>
  <c r="M176" i="3"/>
  <c r="M180" i="3"/>
  <c r="M184" i="3"/>
  <c r="M188" i="3"/>
  <c r="M192" i="3"/>
  <c r="M196" i="3"/>
  <c r="M200" i="3"/>
  <c r="M204" i="3"/>
  <c r="M208" i="3"/>
  <c r="M212" i="3"/>
  <c r="M216" i="3"/>
  <c r="M220" i="3"/>
  <c r="M224" i="3"/>
  <c r="M228" i="3"/>
  <c r="M232" i="3"/>
  <c r="M236" i="3"/>
  <c r="M240" i="3"/>
  <c r="M244" i="3"/>
  <c r="M248" i="3"/>
  <c r="M252" i="3"/>
  <c r="M256" i="3"/>
  <c r="M260" i="3"/>
  <c r="M264" i="3"/>
  <c r="M268" i="3"/>
  <c r="M272" i="3"/>
  <c r="M276" i="3"/>
  <c r="M280" i="3"/>
  <c r="M284" i="3"/>
  <c r="M288" i="3"/>
  <c r="M292" i="3"/>
  <c r="M296" i="3"/>
  <c r="M300" i="3"/>
  <c r="M304" i="3"/>
  <c r="M308" i="3"/>
  <c r="M312" i="3"/>
  <c r="M316" i="3"/>
  <c r="M9" i="3"/>
  <c r="M13" i="3"/>
  <c r="M17" i="3"/>
  <c r="M21" i="3"/>
  <c r="M25" i="3"/>
  <c r="M29" i="3"/>
  <c r="M33" i="3"/>
  <c r="M37" i="3"/>
  <c r="M41" i="3"/>
  <c r="M45" i="3"/>
  <c r="M49" i="3"/>
  <c r="M53" i="3"/>
  <c r="M57" i="3"/>
  <c r="M61" i="3"/>
  <c r="M65" i="3"/>
  <c r="M69" i="3"/>
  <c r="M73" i="3"/>
  <c r="M77" i="3"/>
  <c r="M81" i="3"/>
  <c r="M85" i="3"/>
  <c r="M89" i="3"/>
  <c r="M93" i="3"/>
  <c r="M97" i="3"/>
  <c r="M101" i="3"/>
  <c r="M105" i="3"/>
  <c r="M109" i="3"/>
  <c r="M113" i="3"/>
  <c r="M117" i="3"/>
  <c r="M121" i="3"/>
  <c r="M125" i="3"/>
  <c r="M129" i="3"/>
  <c r="M133" i="3"/>
  <c r="M137" i="3"/>
  <c r="M141" i="3"/>
  <c r="M145" i="3"/>
  <c r="M149" i="3"/>
  <c r="M153" i="3"/>
  <c r="M157" i="3"/>
  <c r="M161" i="3"/>
  <c r="M165" i="3"/>
  <c r="M169" i="3"/>
  <c r="M173" i="3"/>
  <c r="M177" i="3"/>
  <c r="M181" i="3"/>
  <c r="M185" i="3"/>
  <c r="M189" i="3"/>
  <c r="M193" i="3"/>
  <c r="M197" i="3"/>
  <c r="M201" i="3"/>
  <c r="M205" i="3"/>
  <c r="M209" i="3"/>
  <c r="M213" i="3"/>
  <c r="M217" i="3"/>
  <c r="M221" i="3"/>
  <c r="M225" i="3"/>
  <c r="M229" i="3"/>
  <c r="M233" i="3"/>
  <c r="M237" i="3"/>
  <c r="M241" i="3"/>
  <c r="M245" i="3"/>
  <c r="M249" i="3"/>
  <c r="M253" i="3"/>
  <c r="M257" i="3"/>
  <c r="M261" i="3"/>
  <c r="M265" i="3"/>
  <c r="M269" i="3"/>
  <c r="M273" i="3"/>
  <c r="M277" i="3"/>
  <c r="M281" i="3"/>
  <c r="M285" i="3"/>
  <c r="M289" i="3"/>
  <c r="M293" i="3"/>
  <c r="M297" i="3"/>
  <c r="M301" i="3"/>
  <c r="M305" i="3"/>
  <c r="M309" i="3"/>
  <c r="M313" i="3"/>
  <c r="M317" i="3"/>
  <c r="E8" i="3"/>
  <c r="E12" i="3"/>
  <c r="E16" i="3"/>
  <c r="E20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80" i="3"/>
  <c r="E84" i="3"/>
  <c r="E88" i="3"/>
  <c r="E92" i="3"/>
  <c r="E96" i="3"/>
  <c r="E100" i="3"/>
  <c r="E104" i="3"/>
  <c r="E108" i="3"/>
  <c r="E112" i="3"/>
  <c r="E116" i="3"/>
  <c r="E120" i="3"/>
  <c r="E124" i="3"/>
  <c r="E128" i="3"/>
  <c r="E132" i="3"/>
  <c r="E136" i="3"/>
  <c r="E140" i="3"/>
  <c r="E144" i="3"/>
  <c r="E148" i="3"/>
  <c r="E152" i="3"/>
  <c r="E156" i="3"/>
  <c r="E160" i="3"/>
  <c r="E164" i="3"/>
  <c r="E168" i="3"/>
  <c r="E172" i="3"/>
  <c r="E176" i="3"/>
  <c r="E180" i="3"/>
  <c r="E184" i="3"/>
  <c r="E188" i="3"/>
  <c r="E192" i="3"/>
  <c r="E196" i="3"/>
  <c r="E200" i="3"/>
  <c r="E204" i="3"/>
  <c r="E208" i="3"/>
  <c r="E212" i="3"/>
  <c r="E216" i="3"/>
  <c r="E220" i="3"/>
  <c r="E224" i="3"/>
  <c r="E228" i="3"/>
  <c r="E232" i="3"/>
  <c r="E236" i="3"/>
  <c r="E240" i="3"/>
  <c r="E244" i="3"/>
  <c r="E248" i="3"/>
  <c r="E252" i="3"/>
  <c r="E256" i="3"/>
  <c r="E260" i="3"/>
  <c r="E264" i="3"/>
  <c r="E268" i="3"/>
  <c r="E272" i="3"/>
  <c r="E276" i="3"/>
  <c r="E280" i="3"/>
  <c r="E284" i="3"/>
  <c r="E288" i="3"/>
  <c r="E292" i="3"/>
  <c r="E296" i="3"/>
  <c r="E300" i="3"/>
  <c r="E304" i="3"/>
  <c r="E308" i="3"/>
  <c r="E312" i="3"/>
  <c r="E316" i="3"/>
  <c r="E9" i="3"/>
  <c r="E13" i="3"/>
  <c r="E17" i="3"/>
  <c r="E21" i="3"/>
  <c r="E25" i="3"/>
  <c r="E29" i="3"/>
  <c r="E33" i="3"/>
  <c r="E37" i="3"/>
  <c r="E41" i="3"/>
  <c r="E45" i="3"/>
  <c r="E49" i="3"/>
  <c r="E53" i="3"/>
  <c r="E57" i="3"/>
  <c r="E61" i="3"/>
  <c r="E65" i="3"/>
  <c r="E69" i="3"/>
  <c r="E73" i="3"/>
  <c r="E77" i="3"/>
  <c r="E81" i="3"/>
  <c r="E85" i="3"/>
  <c r="E89" i="3"/>
  <c r="E93" i="3"/>
  <c r="E97" i="3"/>
  <c r="E101" i="3"/>
  <c r="E105" i="3"/>
  <c r="E109" i="3"/>
  <c r="E113" i="3"/>
  <c r="E117" i="3"/>
  <c r="E121" i="3"/>
  <c r="E125" i="3"/>
  <c r="E129" i="3"/>
  <c r="E133" i="3"/>
  <c r="E137" i="3"/>
  <c r="E141" i="3"/>
  <c r="E145" i="3"/>
  <c r="E149" i="3"/>
  <c r="E153" i="3"/>
  <c r="E157" i="3"/>
  <c r="E161" i="3"/>
  <c r="E165" i="3"/>
  <c r="E169" i="3"/>
  <c r="E173" i="3"/>
  <c r="E177" i="3"/>
  <c r="E181" i="3"/>
  <c r="E185" i="3"/>
  <c r="E189" i="3"/>
  <c r="E193" i="3"/>
  <c r="E197" i="3"/>
  <c r="E201" i="3"/>
  <c r="E205" i="3"/>
  <c r="E209" i="3"/>
  <c r="E213" i="3"/>
  <c r="E217" i="3"/>
  <c r="E221" i="3"/>
  <c r="E225" i="3"/>
  <c r="E229" i="3"/>
  <c r="E233" i="3"/>
  <c r="E237" i="3"/>
  <c r="E241" i="3"/>
  <c r="E245" i="3"/>
  <c r="E249" i="3"/>
  <c r="E253" i="3"/>
  <c r="E257" i="3"/>
  <c r="E261" i="3"/>
  <c r="E265" i="3"/>
  <c r="E269" i="3"/>
  <c r="E273" i="3"/>
  <c r="E277" i="3"/>
  <c r="E281" i="3"/>
  <c r="E285" i="3"/>
  <c r="E289" i="3"/>
  <c r="E293" i="3"/>
  <c r="E297" i="3"/>
  <c r="E301" i="3"/>
  <c r="E305" i="3"/>
  <c r="E309" i="3"/>
  <c r="E313" i="3"/>
  <c r="E317" i="3"/>
  <c r="E10" i="3"/>
  <c r="E14" i="3"/>
  <c r="E18" i="3"/>
  <c r="E22" i="3"/>
  <c r="E26" i="3"/>
  <c r="E30" i="3"/>
  <c r="E34" i="3"/>
  <c r="E38" i="3"/>
  <c r="E42" i="3"/>
  <c r="E46" i="3"/>
  <c r="E50" i="3"/>
  <c r="E54" i="3"/>
  <c r="E58" i="3"/>
  <c r="E62" i="3"/>
  <c r="E66" i="3"/>
  <c r="E70" i="3"/>
  <c r="E74" i="3"/>
  <c r="E78" i="3"/>
  <c r="E82" i="3"/>
  <c r="E86" i="3"/>
  <c r="E90" i="3"/>
  <c r="E94" i="3"/>
  <c r="E98" i="3"/>
  <c r="E102" i="3"/>
  <c r="E106" i="3"/>
  <c r="E110" i="3"/>
  <c r="E114" i="3"/>
  <c r="E118" i="3"/>
  <c r="E122" i="3"/>
  <c r="E126" i="3"/>
  <c r="E130" i="3"/>
  <c r="E134" i="3"/>
  <c r="E138" i="3"/>
  <c r="E142" i="3"/>
  <c r="E146" i="3"/>
  <c r="E150" i="3"/>
  <c r="E154" i="3"/>
  <c r="E158" i="3"/>
  <c r="E162" i="3"/>
  <c r="E166" i="3"/>
  <c r="E170" i="3"/>
  <c r="E174" i="3"/>
  <c r="E178" i="3"/>
  <c r="E182" i="3"/>
  <c r="E186" i="3"/>
  <c r="E190" i="3"/>
  <c r="E194" i="3"/>
  <c r="E198" i="3"/>
  <c r="E202" i="3"/>
  <c r="E206" i="3"/>
  <c r="E210" i="3"/>
  <c r="E214" i="3"/>
  <c r="E218" i="3"/>
  <c r="E222" i="3"/>
  <c r="E226" i="3"/>
  <c r="E230" i="3"/>
  <c r="E234" i="3"/>
  <c r="E238" i="3"/>
  <c r="E242" i="3"/>
  <c r="E246" i="3"/>
  <c r="E250" i="3"/>
  <c r="E254" i="3"/>
  <c r="E258" i="3"/>
  <c r="E262" i="3"/>
  <c r="E266" i="3"/>
  <c r="E270" i="3"/>
  <c r="E274" i="3"/>
  <c r="E278" i="3"/>
  <c r="E282" i="3"/>
  <c r="E286" i="3"/>
  <c r="E290" i="3"/>
  <c r="E294" i="3"/>
  <c r="E298" i="3"/>
  <c r="E302" i="3"/>
  <c r="E306" i="3"/>
  <c r="E310" i="3"/>
  <c r="E314" i="3"/>
  <c r="E7" i="3"/>
  <c r="E11" i="3"/>
  <c r="E15" i="3"/>
  <c r="E19" i="3"/>
  <c r="E23" i="3"/>
  <c r="E27" i="3"/>
  <c r="E31" i="3"/>
  <c r="E35" i="3"/>
  <c r="E39" i="3"/>
  <c r="E43" i="3"/>
  <c r="E47" i="3"/>
  <c r="E51" i="3"/>
  <c r="E55" i="3"/>
  <c r="E59" i="3"/>
  <c r="E63" i="3"/>
  <c r="E67" i="3"/>
  <c r="E71" i="3"/>
  <c r="E75" i="3"/>
  <c r="E79" i="3"/>
  <c r="E83" i="3"/>
  <c r="E87" i="3"/>
  <c r="E91" i="3"/>
  <c r="E95" i="3"/>
  <c r="E99" i="3"/>
  <c r="E103" i="3"/>
  <c r="E107" i="3"/>
  <c r="E111" i="3"/>
  <c r="E115" i="3"/>
  <c r="E119" i="3"/>
  <c r="E123" i="3"/>
  <c r="E127" i="3"/>
  <c r="E131" i="3"/>
  <c r="E135" i="3"/>
  <c r="E139" i="3"/>
  <c r="E143" i="3"/>
  <c r="E147" i="3"/>
  <c r="E151" i="3"/>
  <c r="E155" i="3"/>
  <c r="E159" i="3"/>
  <c r="E163" i="3"/>
  <c r="E167" i="3"/>
  <c r="E171" i="3"/>
  <c r="E175" i="3"/>
  <c r="E179" i="3"/>
  <c r="E183" i="3"/>
  <c r="E187" i="3"/>
  <c r="E191" i="3"/>
  <c r="E195" i="3"/>
  <c r="E199" i="3"/>
  <c r="E203" i="3"/>
  <c r="E207" i="3"/>
  <c r="E211" i="3"/>
  <c r="E215" i="3"/>
  <c r="E219" i="3"/>
  <c r="E223" i="3"/>
  <c r="E227" i="3"/>
  <c r="E231" i="3"/>
  <c r="E235" i="3"/>
  <c r="E239" i="3"/>
  <c r="E243" i="3"/>
  <c r="E247" i="3"/>
  <c r="E251" i="3"/>
  <c r="E255" i="3"/>
  <c r="E259" i="3"/>
  <c r="E263" i="3"/>
  <c r="E267" i="3"/>
  <c r="E271" i="3"/>
  <c r="E275" i="3"/>
  <c r="E279" i="3"/>
  <c r="E283" i="3"/>
  <c r="E287" i="3"/>
  <c r="E291" i="3"/>
  <c r="E295" i="3"/>
  <c r="E299" i="3"/>
  <c r="E303" i="3"/>
  <c r="E307" i="3"/>
  <c r="E311" i="3"/>
  <c r="E315" i="3"/>
  <c r="M65" i="4"/>
  <c r="M64" i="4"/>
  <c r="M10" i="4"/>
  <c r="M66" i="4"/>
  <c r="M70" i="4"/>
  <c r="M74" i="4"/>
  <c r="M78" i="4"/>
  <c r="M82" i="4"/>
  <c r="M86" i="4"/>
  <c r="M90" i="4"/>
  <c r="M94" i="4"/>
  <c r="M98" i="4"/>
  <c r="M102" i="4"/>
  <c r="M106" i="4"/>
  <c r="M110" i="4"/>
  <c r="M114" i="4"/>
  <c r="M118" i="4"/>
  <c r="M122" i="4"/>
  <c r="M126" i="4"/>
  <c r="M130" i="4"/>
  <c r="M134" i="4"/>
  <c r="M138" i="4"/>
  <c r="M142" i="4"/>
  <c r="M146" i="4"/>
  <c r="M150" i="4"/>
  <c r="M154" i="4"/>
  <c r="M158" i="4"/>
  <c r="M162" i="4"/>
  <c r="M166" i="4"/>
  <c r="M170" i="4"/>
  <c r="M174" i="4"/>
  <c r="M178" i="4"/>
  <c r="M182" i="4"/>
  <c r="M186" i="4"/>
  <c r="M190" i="4"/>
  <c r="M194" i="4"/>
  <c r="M198" i="4"/>
  <c r="M202" i="4"/>
  <c r="M206" i="4"/>
  <c r="M210" i="4"/>
  <c r="M214" i="4"/>
  <c r="M218" i="4"/>
  <c r="M222" i="4"/>
  <c r="M226" i="4"/>
  <c r="M230" i="4"/>
  <c r="M234" i="4"/>
  <c r="M238" i="4"/>
  <c r="M242" i="4"/>
  <c r="M246" i="4"/>
  <c r="M250" i="4"/>
  <c r="M254" i="4"/>
  <c r="M258" i="4"/>
  <c r="M262" i="4"/>
  <c r="M266" i="4"/>
  <c r="M270" i="4"/>
  <c r="M274" i="4"/>
  <c r="M278" i="4"/>
  <c r="M282" i="4"/>
  <c r="M286" i="4"/>
  <c r="M290" i="4"/>
  <c r="M294" i="4"/>
  <c r="M298" i="4"/>
  <c r="M302" i="4"/>
  <c r="M306" i="4"/>
  <c r="M310" i="4"/>
  <c r="M314" i="4"/>
  <c r="Q7" i="4"/>
  <c r="M67" i="4"/>
  <c r="M71" i="4"/>
  <c r="M75" i="4"/>
  <c r="M79" i="4"/>
  <c r="M83" i="4"/>
  <c r="M87" i="4"/>
  <c r="M91" i="4"/>
  <c r="M95" i="4"/>
  <c r="M99" i="4"/>
  <c r="M103" i="4"/>
  <c r="M107" i="4"/>
  <c r="M111" i="4"/>
  <c r="M115" i="4"/>
  <c r="M119" i="4"/>
  <c r="M123" i="4"/>
  <c r="M127" i="4"/>
  <c r="M131" i="4"/>
  <c r="M135" i="4"/>
  <c r="M139" i="4"/>
  <c r="M143" i="4"/>
  <c r="M147" i="4"/>
  <c r="M151" i="4"/>
  <c r="M155" i="4"/>
  <c r="M159" i="4"/>
  <c r="M163" i="4"/>
  <c r="M167" i="4"/>
  <c r="M171" i="4"/>
  <c r="M175" i="4"/>
  <c r="M179" i="4"/>
  <c r="M183" i="4"/>
  <c r="M187" i="4"/>
  <c r="M191" i="4"/>
  <c r="M195" i="4"/>
  <c r="M199" i="4"/>
  <c r="M203" i="4"/>
  <c r="M207" i="4"/>
  <c r="M211" i="4"/>
  <c r="M215" i="4"/>
  <c r="M219" i="4"/>
  <c r="M223" i="4"/>
  <c r="M227" i="4"/>
  <c r="M231" i="4"/>
  <c r="M235" i="4"/>
  <c r="M239" i="4"/>
  <c r="M243" i="4"/>
  <c r="M247" i="4"/>
  <c r="M251" i="4"/>
  <c r="M255" i="4"/>
  <c r="M259" i="4"/>
  <c r="M263" i="4"/>
  <c r="M267" i="4"/>
  <c r="M271" i="4"/>
  <c r="M275" i="4"/>
  <c r="M279" i="4"/>
  <c r="M283" i="4"/>
  <c r="M287" i="4"/>
  <c r="M291" i="4"/>
  <c r="M295" i="4"/>
  <c r="M299" i="4"/>
  <c r="M303" i="4"/>
  <c r="M307" i="4"/>
  <c r="M311" i="4"/>
  <c r="M315" i="4"/>
  <c r="M68" i="4"/>
  <c r="M72" i="4"/>
  <c r="M76" i="4"/>
  <c r="M80" i="4"/>
  <c r="M84" i="4"/>
  <c r="M88" i="4"/>
  <c r="M92" i="4"/>
  <c r="M96" i="4"/>
  <c r="M100" i="4"/>
  <c r="M104" i="4"/>
  <c r="M108" i="4"/>
  <c r="M112" i="4"/>
  <c r="M116" i="4"/>
  <c r="M120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232" i="4"/>
  <c r="M236" i="4"/>
  <c r="M240" i="4"/>
  <c r="M244" i="4"/>
  <c r="M248" i="4"/>
  <c r="M252" i="4"/>
  <c r="M256" i="4"/>
  <c r="M260" i="4"/>
  <c r="M264" i="4"/>
  <c r="M268" i="4"/>
  <c r="M272" i="4"/>
  <c r="M276" i="4"/>
  <c r="M280" i="4"/>
  <c r="M284" i="4"/>
  <c r="M288" i="4"/>
  <c r="M292" i="4"/>
  <c r="M296" i="4"/>
  <c r="M300" i="4"/>
  <c r="M304" i="4"/>
  <c r="M308" i="4"/>
  <c r="M312" i="4"/>
  <c r="M316" i="4"/>
  <c r="M69" i="4"/>
  <c r="M73" i="4"/>
  <c r="M77" i="4"/>
  <c r="M81" i="4"/>
  <c r="M85" i="4"/>
  <c r="M89" i="4"/>
  <c r="M93" i="4"/>
  <c r="M97" i="4"/>
  <c r="M101" i="4"/>
  <c r="M105" i="4"/>
  <c r="M109" i="4"/>
  <c r="M113" i="4"/>
  <c r="M117" i="4"/>
  <c r="M121" i="4"/>
  <c r="M125" i="4"/>
  <c r="M129" i="4"/>
  <c r="M133" i="4"/>
  <c r="M137" i="4"/>
  <c r="M141" i="4"/>
  <c r="M145" i="4"/>
  <c r="M149" i="4"/>
  <c r="M153" i="4"/>
  <c r="M157" i="4"/>
  <c r="M161" i="4"/>
  <c r="M165" i="4"/>
  <c r="M169" i="4"/>
  <c r="M173" i="4"/>
  <c r="M177" i="4"/>
  <c r="M181" i="4"/>
  <c r="M185" i="4"/>
  <c r="M189" i="4"/>
  <c r="M193" i="4"/>
  <c r="M197" i="4"/>
  <c r="M201" i="4"/>
  <c r="M205" i="4"/>
  <c r="M209" i="4"/>
  <c r="M213" i="4"/>
  <c r="M217" i="4"/>
  <c r="M221" i="4"/>
  <c r="M225" i="4"/>
  <c r="M229" i="4"/>
  <c r="M233" i="4"/>
  <c r="M237" i="4"/>
  <c r="M241" i="4"/>
  <c r="M245" i="4"/>
  <c r="M249" i="4"/>
  <c r="M253" i="4"/>
  <c r="M257" i="4"/>
  <c r="M261" i="4"/>
  <c r="M265" i="4"/>
  <c r="M269" i="4"/>
  <c r="M273" i="4"/>
  <c r="M277" i="4"/>
  <c r="M281" i="4"/>
  <c r="M285" i="4"/>
  <c r="M289" i="4"/>
  <c r="M293" i="4"/>
  <c r="M297" i="4"/>
  <c r="M301" i="4"/>
  <c r="M305" i="4"/>
  <c r="M309" i="4"/>
  <c r="M313" i="4"/>
  <c r="M317" i="4"/>
  <c r="E46" i="7"/>
  <c r="E10" i="7"/>
  <c r="E26" i="7"/>
  <c r="M52" i="4"/>
  <c r="M30" i="4"/>
  <c r="M22" i="4"/>
  <c r="M14" i="4"/>
  <c r="M48" i="4"/>
  <c r="M32" i="4"/>
  <c r="M24" i="4"/>
  <c r="M16" i="4"/>
  <c r="M28" i="4"/>
  <c r="M20" i="4"/>
  <c r="M56" i="4"/>
  <c r="M36" i="4"/>
  <c r="M60" i="4"/>
  <c r="M54" i="4"/>
  <c r="M62" i="4"/>
  <c r="M44" i="4"/>
  <c r="M26" i="4"/>
  <c r="M18" i="4"/>
  <c r="M9" i="4"/>
  <c r="E22" i="7"/>
  <c r="E18" i="7"/>
  <c r="E14" i="7"/>
  <c r="E36" i="7"/>
  <c r="E29" i="7"/>
  <c r="E25" i="7"/>
  <c r="E21" i="7"/>
  <c r="E17" i="7"/>
  <c r="E13" i="7"/>
  <c r="E9" i="7"/>
  <c r="E37" i="7"/>
  <c r="E44" i="7"/>
  <c r="E40" i="7"/>
  <c r="E39" i="7"/>
  <c r="E28" i="7"/>
  <c r="E24" i="7"/>
  <c r="E20" i="7"/>
  <c r="E16" i="7"/>
  <c r="E12" i="7"/>
  <c r="E8" i="7"/>
  <c r="E33" i="7"/>
  <c r="E34" i="7"/>
  <c r="E45" i="7"/>
  <c r="E35" i="7"/>
  <c r="E41" i="7"/>
  <c r="E30" i="7"/>
  <c r="E7" i="7"/>
  <c r="E32" i="7"/>
  <c r="E27" i="7"/>
  <c r="E23" i="7"/>
  <c r="E19" i="7"/>
  <c r="E15" i="7"/>
  <c r="E11" i="7"/>
  <c r="E42" i="7"/>
  <c r="E38" i="7"/>
  <c r="E43" i="7"/>
  <c r="E9" i="6"/>
  <c r="E7" i="6"/>
  <c r="M51" i="4"/>
  <c r="M47" i="4"/>
  <c r="M43" i="4"/>
  <c r="M39" i="4"/>
  <c r="M35" i="4"/>
  <c r="M57" i="4"/>
  <c r="M61" i="4"/>
  <c r="M8" i="4"/>
  <c r="M12" i="4"/>
  <c r="M63" i="4"/>
  <c r="M50" i="4"/>
  <c r="M46" i="4"/>
  <c r="M42" i="4"/>
  <c r="M38" i="4"/>
  <c r="M34" i="4"/>
  <c r="M31" i="4"/>
  <c r="M29" i="4"/>
  <c r="M27" i="4"/>
  <c r="M25" i="4"/>
  <c r="M23" i="4"/>
  <c r="M21" i="4"/>
  <c r="M19" i="4"/>
  <c r="M17" i="4"/>
  <c r="M15" i="4"/>
  <c r="M13" i="4"/>
  <c r="M7" i="4"/>
  <c r="M58" i="4"/>
  <c r="M53" i="4"/>
  <c r="M49" i="4"/>
  <c r="M45" i="4"/>
  <c r="M41" i="4"/>
  <c r="M37" i="4"/>
  <c r="M33" i="4"/>
  <c r="M11" i="4"/>
  <c r="M55" i="4"/>
  <c r="M59" i="4"/>
  <c r="H7" i="3"/>
  <c r="I7" i="3" s="1"/>
  <c r="D7" i="4" l="1"/>
  <c r="E65" i="4" s="1"/>
  <c r="E55" i="4" l="1"/>
  <c r="E53" i="4"/>
  <c r="E40" i="4"/>
  <c r="E29" i="4"/>
  <c r="E10" i="4"/>
  <c r="E15" i="4"/>
  <c r="E62" i="4"/>
  <c r="E64" i="4"/>
  <c r="E25" i="4"/>
  <c r="E38" i="4"/>
  <c r="E16" i="4"/>
  <c r="E18" i="4"/>
  <c r="E28" i="4"/>
  <c r="E30" i="4"/>
  <c r="E7" i="4"/>
  <c r="E14" i="4"/>
  <c r="E17" i="4"/>
  <c r="E26" i="4"/>
  <c r="E60" i="4"/>
  <c r="E19" i="4"/>
  <c r="E13" i="4"/>
  <c r="E41" i="4"/>
  <c r="E54" i="4"/>
  <c r="E23" i="4"/>
  <c r="E34" i="4"/>
  <c r="E48" i="4"/>
  <c r="E33" i="4"/>
  <c r="E43" i="4"/>
  <c r="E57" i="4"/>
  <c r="E61" i="4"/>
  <c r="E20" i="4"/>
  <c r="E22" i="4"/>
  <c r="E11" i="4"/>
  <c r="E9" i="4"/>
  <c r="E35" i="4"/>
  <c r="E36" i="4"/>
  <c r="E27" i="4"/>
  <c r="E42" i="4"/>
  <c r="E63" i="4"/>
  <c r="E8" i="4"/>
  <c r="E44" i="4"/>
  <c r="E31" i="4"/>
  <c r="E50" i="4"/>
  <c r="E59" i="4"/>
  <c r="E49" i="4"/>
  <c r="E32" i="4"/>
  <c r="E39" i="4"/>
  <c r="E51" i="4"/>
  <c r="E52" i="4"/>
  <c r="E37" i="4"/>
  <c r="E56" i="4"/>
  <c r="E21" i="4"/>
  <c r="E46" i="4"/>
  <c r="E45" i="4"/>
  <c r="E12" i="4"/>
  <c r="E58" i="4"/>
  <c r="E24" i="4"/>
  <c r="E47" i="4"/>
</calcChain>
</file>

<file path=xl/sharedStrings.xml><?xml version="1.0" encoding="utf-8"?>
<sst xmlns="http://schemas.openxmlformats.org/spreadsheetml/2006/main" count="2150" uniqueCount="502">
  <si>
    <t>Aeronáutica Civil de Colombia</t>
  </si>
  <si>
    <t>Oficina de Transporte Aéreo</t>
  </si>
  <si>
    <t>Grupo de Estudios Sectoriales</t>
  </si>
  <si>
    <t>Tráfico de Aeropuertos</t>
  </si>
  <si>
    <t>Indice Cuadros Anexos</t>
  </si>
  <si>
    <t>Novedades</t>
  </si>
  <si>
    <t>Novedades y conceptos importantes.</t>
  </si>
  <si>
    <t>Resumen</t>
  </si>
  <si>
    <t>Resumen del comportamiento de pasajeros y operaciones</t>
  </si>
  <si>
    <t xml:space="preserve">Cuadro 6.1 </t>
  </si>
  <si>
    <t>Total pasajeros por aeropuerto - Salidos - Llegados</t>
  </si>
  <si>
    <t xml:space="preserve">Cuadro 6.2 </t>
  </si>
  <si>
    <t>Total carga por aeropuerto - Salida - Llegada</t>
  </si>
  <si>
    <t>Cuadro 6.3</t>
  </si>
  <si>
    <t>Total pasajeros por aeropuerto - Regulares - No Regulares</t>
  </si>
  <si>
    <t>Cuadro 6.4</t>
  </si>
  <si>
    <t>Total carga por aeropuerto - Regular - No Regular</t>
  </si>
  <si>
    <t>Cuadro 6.5</t>
  </si>
  <si>
    <t>Total pasajeros por aeropuerto - Nacional - Internacional</t>
  </si>
  <si>
    <t>Cuadro 6.6</t>
  </si>
  <si>
    <t>Total carga por aeropuerto - Nacional - Internacional</t>
  </si>
  <si>
    <t>Cuadro 6.7</t>
  </si>
  <si>
    <t>Operaciones aéreas por aeropuerto - Comerciales y no Comerciales</t>
  </si>
  <si>
    <t>Cuadro 6.8</t>
  </si>
  <si>
    <t>Operaciones aéreas por aeropuerto - Nacional - Internacional</t>
  </si>
  <si>
    <t>Ir al Indice</t>
  </si>
  <si>
    <t>Operación regular y no regular</t>
  </si>
  <si>
    <t>Novedades.:</t>
  </si>
  <si>
    <r>
      <rPr>
        <b/>
        <sz val="13"/>
        <color indexed="56"/>
        <rFont val="Century Gothic"/>
        <family val="2"/>
      </rPr>
      <t xml:space="preserve">Operaciones aéreas. </t>
    </r>
    <r>
      <rPr>
        <sz val="13"/>
        <color indexed="56"/>
        <rFont val="Century Gothic"/>
        <family val="2"/>
      </rPr>
      <t>A partir del boletín de diciembre de 2017, se incluyen nuevamente los cuadros de operaciones aéreas, únicamente</t>
    </r>
  </si>
  <si>
    <t>para los principales aeropuertos.</t>
  </si>
  <si>
    <t>Conceptos.:</t>
  </si>
  <si>
    <t>Transporte Regular:</t>
  </si>
  <si>
    <t>Servicios de Transporte Aéreo sujetos a tarifas y horarios fijos que se anuncian al público o con una frecuencia que constituye una serie sistemática e identificable de vuelos.</t>
  </si>
  <si>
    <t>Transporte No Regular:</t>
  </si>
  <si>
    <t>Comprende la operación comercial que no está sujeta a horarios e itinerarios. Esta operación esta compuesta por los vuelos adicionales, los vuelos charter y los vuelos de las empresas de taxi aéreo.</t>
  </si>
  <si>
    <r>
      <rPr>
        <b/>
        <sz val="13"/>
        <color indexed="56"/>
        <rFont val="Century Gothic"/>
        <family val="2"/>
      </rPr>
      <t xml:space="preserve">Vuelos Adicionales: </t>
    </r>
    <r>
      <rPr>
        <sz val="13"/>
        <color indexed="56"/>
        <rFont val="Century Gothic"/>
        <family val="2"/>
      </rPr>
      <t xml:space="preserve">Son aquellos que son realizados debido al exceso de tráfico en los vuelos regulares. </t>
    </r>
  </si>
  <si>
    <r>
      <rPr>
        <b/>
        <sz val="13"/>
        <color indexed="56"/>
        <rFont val="Century Gothic"/>
        <family val="2"/>
      </rPr>
      <t xml:space="preserve">Vuelos chárter: </t>
    </r>
    <r>
      <rPr>
        <sz val="13"/>
        <color indexed="56"/>
        <rFont val="Century Gothic"/>
        <family val="2"/>
      </rPr>
      <t>Son vuelos autorizados por la Autoridad Aeronáutica para atender situaciones especiales de demanda.</t>
    </r>
  </si>
  <si>
    <r>
      <rPr>
        <b/>
        <sz val="13"/>
        <color indexed="56"/>
        <rFont val="Century Gothic"/>
        <family val="2"/>
      </rPr>
      <t xml:space="preserve">Vuelos Taxi Aéreo: </t>
    </r>
    <r>
      <rPr>
        <sz val="13"/>
        <color indexed="56"/>
        <rFont val="Century Gothic"/>
        <family val="2"/>
      </rPr>
      <t xml:space="preserve">Son aquellos realizados por las empresas que tienen permiso de operación como taxi aéreo, así como aquellas que tienen permiso en las modalidades Comercial Regional y Especial de carga. </t>
    </r>
  </si>
  <si>
    <t>Notas</t>
  </si>
  <si>
    <t>Cualquier información adicional favor contactar a Juan Carlos Torres - juan.torres@aerocivil.gov.co, Teléfono: 1 296 33 30</t>
  </si>
  <si>
    <t>Boletín Tráfico de Aeropuertos -  Julio 2019</t>
  </si>
  <si>
    <t>Boletín Estadístico Julio 2019</t>
  </si>
  <si>
    <t>AEROPUERTO</t>
  </si>
  <si>
    <t>Comparativo mensual</t>
  </si>
  <si>
    <t>Comparativo acumulado</t>
  </si>
  <si>
    <t>% PART</t>
  </si>
  <si>
    <t>% Var.</t>
  </si>
  <si>
    <t>Regular</t>
  </si>
  <si>
    <t>No regular</t>
  </si>
  <si>
    <t>Total</t>
  </si>
  <si>
    <t>TOTAL</t>
  </si>
  <si>
    <t>BOGOTA - ELDORADO</t>
  </si>
  <si>
    <t>RIONEGRO - JOSE M. CORDOVA</t>
  </si>
  <si>
    <t>CALI - ALFONSO BONILLA ARAGON</t>
  </si>
  <si>
    <t>BARRANQUILLA-E. CORTISSOZ</t>
  </si>
  <si>
    <t>SAN ANDRES-GUSTAVO ROJAS PINILLA</t>
  </si>
  <si>
    <t>SIMON BOLIVAR</t>
  </si>
  <si>
    <t>BUCARAMANGA - PALONEGRO</t>
  </si>
  <si>
    <t>PEREIRA - MATECAÑAS</t>
  </si>
  <si>
    <t>MEDELLIN - OLAYA HERRERA</t>
  </si>
  <si>
    <t>VANGUARDIA</t>
  </si>
  <si>
    <t>EL EDEN</t>
  </si>
  <si>
    <t>QUIBDO - EL CARAÑO</t>
  </si>
  <si>
    <t>LETICIA-ALFREDO VASQUEZ COBO</t>
  </si>
  <si>
    <t>PASTO - ANTONIO NARIQO</t>
  </si>
  <si>
    <t>NEIVA - BENITO SALAS</t>
  </si>
  <si>
    <t>EL YOPAL</t>
  </si>
  <si>
    <t>MANIZALES - LA NUBIA</t>
  </si>
  <si>
    <t>PERALES</t>
  </si>
  <si>
    <t>BARRANCABERMEJA-YARIGUIES</t>
  </si>
  <si>
    <t>TUMACO - LA FLORIDA</t>
  </si>
  <si>
    <t>GUSTAVO ARTUNDUAGA PAREDES</t>
  </si>
  <si>
    <t>GUILLERMO LEON VALENCIA</t>
  </si>
  <si>
    <t>MORELIA</t>
  </si>
  <si>
    <t>BAHIA SOLANO - JOSE C. MUTIS</t>
  </si>
  <si>
    <t>MITU</t>
  </si>
  <si>
    <t>CESAR GAVIRIA TRUJILLO</t>
  </si>
  <si>
    <t>JORGE ISAACS (ANTES LA MINA)</t>
  </si>
  <si>
    <t>GUAPI - JUAN CASIANO</t>
  </si>
  <si>
    <t>LA MACARENA - META</t>
  </si>
  <si>
    <t>SAN JOSE DEL GUAVIARE- JORGE E GONZ</t>
  </si>
  <si>
    <t>NUQUI - REYES MURILLO</t>
  </si>
  <si>
    <t>PUERTO BOLIVAR - PORTETE</t>
  </si>
  <si>
    <t>TIMBIQUI</t>
  </si>
  <si>
    <t>EL BAGRE</t>
  </si>
  <si>
    <t>CUMARIBO</t>
  </si>
  <si>
    <t>URRAO</t>
  </si>
  <si>
    <t>CARTAGENA - RAFAEL NUQEZ</t>
  </si>
  <si>
    <t>CARURU</t>
  </si>
  <si>
    <t>TARAIRA</t>
  </si>
  <si>
    <t>SANTA ROSA DEL SUR</t>
  </si>
  <si>
    <t>GUAYMARAL</t>
  </si>
  <si>
    <t>LOPEZ DE MICAI</t>
  </si>
  <si>
    <t>MAPIRIPAN</t>
  </si>
  <si>
    <t>SANTIAGO VILA</t>
  </si>
  <si>
    <t>Enero - Julio 2019</t>
  </si>
  <si>
    <t>Enero - Julio 2018</t>
  </si>
  <si>
    <t>Cuadro 6.4 Total Carga por Aeropuerto - Regular y No Regular</t>
  </si>
  <si>
    <t>No Regular</t>
  </si>
  <si>
    <t>CAMILO DAZA</t>
  </si>
  <si>
    <t>GERMAN OLANO</t>
  </si>
  <si>
    <t>MONTERIA - LOS GARZONES</t>
  </si>
  <si>
    <t>ARAUCA - SANTIAGO PEREZ QUIROZ</t>
  </si>
  <si>
    <t>ALFONSO LOPEZ PUMAREJO.</t>
  </si>
  <si>
    <t>BARRANCO MINAS</t>
  </si>
  <si>
    <t>MIRAFLORES</t>
  </si>
  <si>
    <t>LA PEDRERA</t>
  </si>
  <si>
    <t>ALMIRANTE PADILLA</t>
  </si>
  <si>
    <t>PROVIDENCIA- EL EMBRUJO</t>
  </si>
  <si>
    <t>PUERTO LEGUIZAMO</t>
  </si>
  <si>
    <t>ARARACUARA</t>
  </si>
  <si>
    <t>LA CHORRERA - VIRGILIO BARCO VARGAS</t>
  </si>
  <si>
    <t>SAN FELIPE</t>
  </si>
  <si>
    <t>PUERTO ASIS - 3 DE MAYO</t>
  </si>
  <si>
    <t>VILLA GARZON</t>
  </si>
  <si>
    <t>ANTONIO ROLDAN BETANCOURT</t>
  </si>
  <si>
    <t>COROZAL - LAS BRUJAS</t>
  </si>
  <si>
    <t>IPIALES - SAN LUIS</t>
  </si>
  <si>
    <t>PITALITO -CONTADOR</t>
  </si>
  <si>
    <t>SARAVENA-COLONIZADORES</t>
  </si>
  <si>
    <t>BUENAVENTURA - GERARDO TOBAR LOPEZ</t>
  </si>
  <si>
    <t>TAME</t>
  </si>
  <si>
    <t>SAN VICENTE DEL CAGUAN</t>
  </si>
  <si>
    <t>TARAPACA</t>
  </si>
  <si>
    <t>ACARICUARA</t>
  </si>
  <si>
    <t>YAVARATE</t>
  </si>
  <si>
    <t>KAMANAOS</t>
  </si>
  <si>
    <t>Cuadro 6.5 Total Pasajeros por Aeropuerto - Nacionales - Internacionales</t>
  </si>
  <si>
    <t>Nacional</t>
  </si>
  <si>
    <t>Internacional</t>
  </si>
  <si>
    <t>Cuadro 6.6 Total Carga por Aeropuerto - Nacional - Internacional</t>
  </si>
  <si>
    <t>PACOA</t>
  </si>
  <si>
    <t>MONFORT</t>
  </si>
  <si>
    <t>EL CIMARRON</t>
  </si>
  <si>
    <t>COROCORA</t>
  </si>
  <si>
    <t>Cuadro 6.3 Total Pasajeros por Aeropuerto - Regular y No Regular</t>
  </si>
  <si>
    <t>TAPURUCUARA</t>
  </si>
  <si>
    <t>MORICHAL-PAPUNAGUA</t>
  </si>
  <si>
    <t>SAN MARTIN - CESAR</t>
  </si>
  <si>
    <t>COVEÑAS</t>
  </si>
  <si>
    <t>BELGRADO</t>
  </si>
  <si>
    <t>CRAVO NORTE</t>
  </si>
  <si>
    <t>PAZ DE ARIPORO</t>
  </si>
  <si>
    <t>CRAVO SUR</t>
  </si>
  <si>
    <t>RONDON</t>
  </si>
  <si>
    <t>CAPURGANA</t>
  </si>
  <si>
    <t>SARDINAS</t>
  </si>
  <si>
    <t>CUPIAGUA</t>
  </si>
  <si>
    <t>BOCOA QUERARI</t>
  </si>
  <si>
    <t>CUPICA</t>
  </si>
  <si>
    <t>OCELOTE</t>
  </si>
  <si>
    <t>DOROTEA B1</t>
  </si>
  <si>
    <t>PIVIJAY</t>
  </si>
  <si>
    <t>CACHIPORRO</t>
  </si>
  <si>
    <t>EL BANCO</t>
  </si>
  <si>
    <t>SAN ISIDRO</t>
  </si>
  <si>
    <t>EL BORREGO</t>
  </si>
  <si>
    <t>SAN VICENTE</t>
  </si>
  <si>
    <t>EL CAFUCHE</t>
  </si>
  <si>
    <t>CIUDAD YARI</t>
  </si>
  <si>
    <t>EL CAIRO - CASANARE</t>
  </si>
  <si>
    <t>BENEFICENCIA DEL TOLIMA</t>
  </si>
  <si>
    <t>EL CARMEN DE CHUCURI</t>
  </si>
  <si>
    <t>MONTELIBANO - EL PINDO</t>
  </si>
  <si>
    <t>EL CEBRUNO</t>
  </si>
  <si>
    <t>BOSQUES DE LA PRIMAVERA</t>
  </si>
  <si>
    <t>EL CHARCO</t>
  </si>
  <si>
    <t>PALMARITO 2</t>
  </si>
  <si>
    <t>PERENCO</t>
  </si>
  <si>
    <t>EL DANUBIO</t>
  </si>
  <si>
    <t>BUENOS AIRES - VAUPES</t>
  </si>
  <si>
    <t>EL DIAMANTE -  META</t>
  </si>
  <si>
    <t>PUERTO LLERAS</t>
  </si>
  <si>
    <t>ARAUQUITA - EL TRONCAL</t>
  </si>
  <si>
    <t>REPRESA DE LAS CANARIAS</t>
  </si>
  <si>
    <t>EL EDEN - MAGDLENA</t>
  </si>
  <si>
    <t>CHAPARRITO</t>
  </si>
  <si>
    <t>EL ENCANTO</t>
  </si>
  <si>
    <t>SAN LUIS - HUILA</t>
  </si>
  <si>
    <t>EL FARO - CESAR</t>
  </si>
  <si>
    <t>SAN PABLO - CASANARE</t>
  </si>
  <si>
    <t>EL LAGUNAZO</t>
  </si>
  <si>
    <t>SANTA ISABEL</t>
  </si>
  <si>
    <t>EL NARANJAL</t>
  </si>
  <si>
    <t>SOLANO</t>
  </si>
  <si>
    <t>EL RASTRO</t>
  </si>
  <si>
    <t>VENECIA DE GUANAPALO</t>
  </si>
  <si>
    <t>EL TORNILLO</t>
  </si>
  <si>
    <t>MATA DE AGUA</t>
  </si>
  <si>
    <t>EL TOTUMO 1</t>
  </si>
  <si>
    <t>CAUCASIA- JUAN H. WHITE</t>
  </si>
  <si>
    <t>EL TRIUNFO</t>
  </si>
  <si>
    <t>MOMPOS - SAN BERNARDO</t>
  </si>
  <si>
    <t>CARIMAGUA</t>
  </si>
  <si>
    <t>ELF TRINIDAD</t>
  </si>
  <si>
    <t>MUZO</t>
  </si>
  <si>
    <t>FURATENA</t>
  </si>
  <si>
    <t>GEMELOS DORADOS</t>
  </si>
  <si>
    <t>BARBOSA - LA ESPERANZA</t>
  </si>
  <si>
    <t>PAPUNAGUA - PTO. SOLANO</t>
  </si>
  <si>
    <t>GETSEMANI</t>
  </si>
  <si>
    <t>BUENA VISTA</t>
  </si>
  <si>
    <t>GUADALUPE</t>
  </si>
  <si>
    <t>PIRACUARA</t>
  </si>
  <si>
    <t>GUANAPALO</t>
  </si>
  <si>
    <t>PLANADAS</t>
  </si>
  <si>
    <t>ALBERTO LLERAS CAMARGO.</t>
  </si>
  <si>
    <t>CABO MARZO</t>
  </si>
  <si>
    <t>PUERTO INIRIDA</t>
  </si>
  <si>
    <t>GUERIMA</t>
  </si>
  <si>
    <t>PUERTO RICO - META</t>
  </si>
  <si>
    <t>CARMEN DE BOLIVAR</t>
  </si>
  <si>
    <t>REMACHE SUR</t>
  </si>
  <si>
    <t>CONDOTO MANDINGA</t>
  </si>
  <si>
    <t>CALAMAR GUAVIARE</t>
  </si>
  <si>
    <t>HATO COROZAL</t>
  </si>
  <si>
    <t>SAN ANTONIO</t>
  </si>
  <si>
    <t>HATO LA AURORA</t>
  </si>
  <si>
    <t>SAN GERARDO</t>
  </si>
  <si>
    <t>HATO LA ESPERANZA</t>
  </si>
  <si>
    <t>AMALFI</t>
  </si>
  <si>
    <t>HATO SAN JOSE</t>
  </si>
  <si>
    <t>SAN LUIS DE PALENQUE</t>
  </si>
  <si>
    <t>HIPILANDIA</t>
  </si>
  <si>
    <t>SAN MIGUEL</t>
  </si>
  <si>
    <t>HOSPITAL SAN VICENTE DE PAUL</t>
  </si>
  <si>
    <t>SAN PABLO -CORDOBA</t>
  </si>
  <si>
    <t>HOTEL LAS AMERICAS</t>
  </si>
  <si>
    <t>CHICORAL ESTRA</t>
  </si>
  <si>
    <t>HOTEL SAN DIEGO</t>
  </si>
  <si>
    <t>SANTA LUCIA - VAUPES</t>
  </si>
  <si>
    <t>IBACABA</t>
  </si>
  <si>
    <t>SIRENAS</t>
  </si>
  <si>
    <t>BARRANQUILLITA</t>
  </si>
  <si>
    <t>TABLON DE TAMARA</t>
  </si>
  <si>
    <t>IRHO</t>
  </si>
  <si>
    <t>JAGUAR</t>
  </si>
  <si>
    <t>CAÑO COLORADO</t>
  </si>
  <si>
    <t>JIBICI</t>
  </si>
  <si>
    <t>MATUPA</t>
  </si>
  <si>
    <t>JOSE CELESTINO MUTIS - MARIQUITA</t>
  </si>
  <si>
    <t>MINPRO</t>
  </si>
  <si>
    <t>JUAN JOSE RONDON</t>
  </si>
  <si>
    <t>MIRITI PARANA</t>
  </si>
  <si>
    <t>JUANCHACO</t>
  </si>
  <si>
    <t>MOCHUELO</t>
  </si>
  <si>
    <t>JURADO</t>
  </si>
  <si>
    <t>AGUACHICA HACARITAMA</t>
  </si>
  <si>
    <t>LA BENDICION</t>
  </si>
  <si>
    <t>MORICHAL VIEJO</t>
  </si>
  <si>
    <t>LA CAIMANA</t>
  </si>
  <si>
    <t>MURIBA</t>
  </si>
  <si>
    <t>LA CAPRICHOSA</t>
  </si>
  <si>
    <t>NAVAS PARDO - CHAPARRAL</t>
  </si>
  <si>
    <t>LA CHAPA</t>
  </si>
  <si>
    <t>NEIVA YORK - MILENA</t>
  </si>
  <si>
    <t>OCAÑA - AGUAS CLARAS</t>
  </si>
  <si>
    <t>LA COLINA</t>
  </si>
  <si>
    <t>OROCUE</t>
  </si>
  <si>
    <t>LA COLONIA</t>
  </si>
  <si>
    <t>PACU</t>
  </si>
  <si>
    <t>LA CULEBRA</t>
  </si>
  <si>
    <t>PALMAS DEL CASANARE</t>
  </si>
  <si>
    <t>LA DIVA</t>
  </si>
  <si>
    <t>ALTAMIRA</t>
  </si>
  <si>
    <t>LA ESCONDIDA</t>
  </si>
  <si>
    <t>PENSILVANIA</t>
  </si>
  <si>
    <t>LA ESMERALDA - META</t>
  </si>
  <si>
    <t>CENTRO ADM. "MARANDUA"</t>
  </si>
  <si>
    <t>LA FLORA</t>
  </si>
  <si>
    <t>PIEDRA ÑI</t>
  </si>
  <si>
    <t>LA FORTUNA 1</t>
  </si>
  <si>
    <t>BUENOS AIRES</t>
  </si>
  <si>
    <t>LA FRANCIA</t>
  </si>
  <si>
    <t>PIZARRO</t>
  </si>
  <si>
    <t>LA GAVIOTA - VICHADA</t>
  </si>
  <si>
    <t>PRAGA</t>
  </si>
  <si>
    <t>LA JAGUA</t>
  </si>
  <si>
    <t>PUERTO ARICA</t>
  </si>
  <si>
    <t>LA LIBELULA</t>
  </si>
  <si>
    <t>PUERTO BERRIO - LA MORELA</t>
  </si>
  <si>
    <t>APIAY - FAC</t>
  </si>
  <si>
    <t>PUERTO GAITAN</t>
  </si>
  <si>
    <t>LA MACOYA</t>
  </si>
  <si>
    <t>AKAE</t>
  </si>
  <si>
    <t>LA PALMA</t>
  </si>
  <si>
    <t>PUERTO NARE</t>
  </si>
  <si>
    <t>LA PAMELA</t>
  </si>
  <si>
    <t>PUNTA TIGRE</t>
  </si>
  <si>
    <t>CAÑO GANDUL</t>
  </si>
  <si>
    <t>RANCHO ALEGRE</t>
  </si>
  <si>
    <t>LA PONDEROSA</t>
  </si>
  <si>
    <t>REMEDIOS OTU</t>
  </si>
  <si>
    <t>LA PRIMAVERA</t>
  </si>
  <si>
    <t>RESERVA EL LAGUNAZO</t>
  </si>
  <si>
    <t>LA UNION</t>
  </si>
  <si>
    <t>RIOSUCIO</t>
  </si>
  <si>
    <t>LA VEGA</t>
  </si>
  <si>
    <t>CALENTURITAS</t>
  </si>
  <si>
    <t>LA VENTUROSA</t>
  </si>
  <si>
    <t>SAN EDUARDO</t>
  </si>
  <si>
    <t>LA VICTORIA</t>
  </si>
  <si>
    <t>SAN FELIPE DEL PAUTO</t>
  </si>
  <si>
    <t>LAGUNA PAVON</t>
  </si>
  <si>
    <t>SAN GIL - LOS POZOS</t>
  </si>
  <si>
    <t>VILLA FATIMA</t>
  </si>
  <si>
    <t>SAN JOSE DEL ARIPORO</t>
  </si>
  <si>
    <t>VILLA GLADYS</t>
  </si>
  <si>
    <t>SAN LUIS</t>
  </si>
  <si>
    <t>VILLANUEVA - CASANARE</t>
  </si>
  <si>
    <t>SAN LUIS DE PACA</t>
  </si>
  <si>
    <t>WASAY</t>
  </si>
  <si>
    <t>SAN MARCOS - EL ALGARROBO</t>
  </si>
  <si>
    <t>YAPU</t>
  </si>
  <si>
    <t>SAN MARTIN - META</t>
  </si>
  <si>
    <t>YURUMI</t>
  </si>
  <si>
    <t>SAN MIGUEL - VAUPES</t>
  </si>
  <si>
    <t>BELEN DE INAMBU</t>
  </si>
  <si>
    <t>SAN PABLO - VAUPES</t>
  </si>
  <si>
    <t>LLANO CAUCHO</t>
  </si>
  <si>
    <t>SAN PEDRO DE URABA</t>
  </si>
  <si>
    <t>SAN VICENTE DE CHUCURI</t>
  </si>
  <si>
    <t>LOS ANGELES</t>
  </si>
  <si>
    <t>SANTA ANA - VALLE</t>
  </si>
  <si>
    <t>SANTA RITA</t>
  </si>
  <si>
    <t>SANTA ISABEL - VAUPES</t>
  </si>
  <si>
    <t>SANTA RITA DE ITUANGO</t>
  </si>
  <si>
    <t>COROZITO</t>
  </si>
  <si>
    <t>COMUNEROS</t>
  </si>
  <si>
    <t>SANTA ROSALIA</t>
  </si>
  <si>
    <t>CIENAGA</t>
  </si>
  <si>
    <t>TIBU</t>
  </si>
  <si>
    <t>AGUAS BLANCAS</t>
  </si>
  <si>
    <t>SOCEAGRO</t>
  </si>
  <si>
    <t>TOBASIA</t>
  </si>
  <si>
    <t>SONAÑA</t>
  </si>
  <si>
    <t>TOLU</t>
  </si>
  <si>
    <t>CIMITARRA GUSTAVO ROJAS</t>
  </si>
  <si>
    <t>TRINIDAD</t>
  </si>
  <si>
    <t>CAMPO ALEGRE</t>
  </si>
  <si>
    <t>LOS COLONIZADORES</t>
  </si>
  <si>
    <t>TERESITA</t>
  </si>
  <si>
    <t>LOS MILAGROS</t>
  </si>
  <si>
    <t>TIERRA BLANCA</t>
  </si>
  <si>
    <t>LOS MONJES</t>
  </si>
  <si>
    <t>TIQUIE</t>
  </si>
  <si>
    <t>LOS MORROS</t>
  </si>
  <si>
    <t>TOLEMAIDA</t>
  </si>
  <si>
    <t>LOS TOROS</t>
  </si>
  <si>
    <t>TOMACHIPAN</t>
  </si>
  <si>
    <t>LOS VENADOS</t>
  </si>
  <si>
    <t>TULUA - FARFAN HERIBERTO GIL MARTIN</t>
  </si>
  <si>
    <t>LUNA PARK</t>
  </si>
  <si>
    <t>URIBE</t>
  </si>
  <si>
    <t>MACOLLA</t>
  </si>
  <si>
    <t>CANANARI</t>
  </si>
  <si>
    <t>MAGANGUE - BARACOA</t>
  </si>
  <si>
    <t>VIGIA DEL FUERTE</t>
  </si>
  <si>
    <t>MALAGA</t>
  </si>
  <si>
    <t>MANARE</t>
  </si>
  <si>
    <t>LARANDIA</t>
  </si>
  <si>
    <t>VILLA NUEVA</t>
  </si>
  <si>
    <t>LAS CRUCES</t>
  </si>
  <si>
    <t>WAINAMBI</t>
  </si>
  <si>
    <t>LAS FLORES</t>
  </si>
  <si>
    <t>YAGUARITO</t>
  </si>
  <si>
    <t>LAS GAVIOTAS</t>
  </si>
  <si>
    <t>LAS PALMAS</t>
  </si>
  <si>
    <t>ACANDI</t>
  </si>
  <si>
    <t>LAS VEGAS</t>
  </si>
  <si>
    <t>OTROS</t>
  </si>
  <si>
    <t>GUAINIA (BARRANCO MINAS)</t>
  </si>
  <si>
    <t>LOPEZ (MICAY)</t>
  </si>
  <si>
    <t>CHIA</t>
  </si>
  <si>
    <t>MIRAFLORES - GUAVIARE</t>
  </si>
  <si>
    <t>PUERTO CARRENO</t>
  </si>
  <si>
    <t>BUENAVENTURA</t>
  </si>
  <si>
    <t>URIBIA</t>
  </si>
  <si>
    <t>SARAVENA</t>
  </si>
  <si>
    <t>PROVIDENCIA</t>
  </si>
  <si>
    <t>ALDANA</t>
  </si>
  <si>
    <t>GUAPI</t>
  </si>
  <si>
    <t>NUQUI</t>
  </si>
  <si>
    <t>PITALITO</t>
  </si>
  <si>
    <t>MAICAO</t>
  </si>
  <si>
    <t>SAN JOSE DEL GUAVIARE</t>
  </si>
  <si>
    <t>LA MACARENA</t>
  </si>
  <si>
    <t>BAHIA SOLANO</t>
  </si>
  <si>
    <t>COROZAL</t>
  </si>
  <si>
    <t>PUERTO ASIS</t>
  </si>
  <si>
    <t>FLORENCIA</t>
  </si>
  <si>
    <t>TUMACO</t>
  </si>
  <si>
    <t>ARAUCA - MUNICIPIO</t>
  </si>
  <si>
    <t>BARRANCABERMEJA</t>
  </si>
  <si>
    <t>POPAYAN</t>
  </si>
  <si>
    <t>IBAGUE</t>
  </si>
  <si>
    <t>CAREPA</t>
  </si>
  <si>
    <t>RIOHACHA</t>
  </si>
  <si>
    <t>MANIZALES</t>
  </si>
  <si>
    <t>PASTO</t>
  </si>
  <si>
    <t>NEIVA</t>
  </si>
  <si>
    <t>QUIBDO</t>
  </si>
  <si>
    <t>LETICIA</t>
  </si>
  <si>
    <t>VALLEDUPAR</t>
  </si>
  <si>
    <t>ARMENIA</t>
  </si>
  <si>
    <t>VILLAVICENCIO</t>
  </si>
  <si>
    <t>MONTERIA</t>
  </si>
  <si>
    <t>CUCUTA</t>
  </si>
  <si>
    <t>MEDELLIN</t>
  </si>
  <si>
    <t>PEREIRA</t>
  </si>
  <si>
    <t>BUCARAMANGA</t>
  </si>
  <si>
    <t>SANTA MARTA</t>
  </si>
  <si>
    <t>SAN ANDRES - ISLA</t>
  </si>
  <si>
    <t>BARRANQUILLA</t>
  </si>
  <si>
    <t>CARTAGENA</t>
  </si>
  <si>
    <t>CALI</t>
  </si>
  <si>
    <t>RIONEGRO - ANTIOQUIA</t>
  </si>
  <si>
    <t>BOGOTA</t>
  </si>
  <si>
    <t>Llegados</t>
  </si>
  <si>
    <t>Salidos</t>
  </si>
  <si>
    <t>Julio 2018</t>
  </si>
  <si>
    <t>Julio 2019</t>
  </si>
  <si>
    <t>CIUDAD</t>
  </si>
  <si>
    <t>Cuadro 6.1 Total pasajeros por Aeropuerto ( Incluye Nacional + Internacional y Regular + No Regular )</t>
  </si>
  <si>
    <t>LA CHORRERA</t>
  </si>
  <si>
    <t>FLANDES</t>
  </si>
  <si>
    <t>Llegada</t>
  </si>
  <si>
    <t>Salida</t>
  </si>
  <si>
    <t>Cuadro 6.2 Total Carga por Aeropuerto ( Incluye Nacional + Internacional y Regular + No Regular )</t>
  </si>
  <si>
    <t>Jul 2019</t>
  </si>
  <si>
    <t>Jul 2018</t>
  </si>
  <si>
    <t>Enero - Jul 2019</t>
  </si>
  <si>
    <t>Enero - Jul 2018</t>
  </si>
  <si>
    <t>SANTA RITA - VICHADA</t>
  </si>
  <si>
    <t>MELGAR</t>
  </si>
  <si>
    <t>LOMA DE CHIRIGUANA</t>
  </si>
  <si>
    <t>BAJO BAUDO</t>
  </si>
  <si>
    <t>CAUCASIA</t>
  </si>
  <si>
    <t>LA JAGUA IBIRICO</t>
  </si>
  <si>
    <t>MORALES</t>
  </si>
  <si>
    <t>CALIFORNIA</t>
  </si>
  <si>
    <t>AGUACHICA</t>
  </si>
  <si>
    <t>INIRIDA</t>
  </si>
  <si>
    <t>MONTELIBANO</t>
  </si>
  <si>
    <t>SAN MARTIN</t>
  </si>
  <si>
    <t>LA URIBE</t>
  </si>
  <si>
    <t>PUERTO BERRIO</t>
  </si>
  <si>
    <t>CARTAGO</t>
  </si>
  <si>
    <t>MOMPOS</t>
  </si>
  <si>
    <t>CHAPARRAL</t>
  </si>
  <si>
    <t>LA GAVIOTA</t>
  </si>
  <si>
    <t>CONDOTO</t>
  </si>
  <si>
    <t>PUERTO LOPEZ</t>
  </si>
  <si>
    <t>REMEDIOS</t>
  </si>
  <si>
    <t>CIMITARRA</t>
  </si>
  <si>
    <t>SAN ALBERTO</t>
  </si>
  <si>
    <t>MARIQUITA</t>
  </si>
  <si>
    <t>YOPAL</t>
  </si>
  <si>
    <t>SAN MARCOS</t>
  </si>
  <si>
    <t>PARATEBUENO</t>
  </si>
  <si>
    <t>SAN GIL</t>
  </si>
  <si>
    <t>APIAY</t>
  </si>
  <si>
    <t>QUIPAMA</t>
  </si>
  <si>
    <t>PUERTO RICO</t>
  </si>
  <si>
    <t>RIONEGRO</t>
  </si>
  <si>
    <t>MIRITI-PARANA</t>
  </si>
  <si>
    <t>CASTILLA LA NUEVA</t>
  </si>
  <si>
    <t>BOSCONIA</t>
  </si>
  <si>
    <t>FIRAVITOBA</t>
  </si>
  <si>
    <t>BARBOSA - SANTANDER</t>
  </si>
  <si>
    <t>MANI</t>
  </si>
  <si>
    <t>OCANA</t>
  </si>
  <si>
    <t>PAIPA</t>
  </si>
  <si>
    <t>ALVARADO</t>
  </si>
  <si>
    <t>CALICANTO</t>
  </si>
  <si>
    <t>EL COPEY</t>
  </si>
  <si>
    <t>CAYTA</t>
  </si>
  <si>
    <t>EL SOCORRO</t>
  </si>
  <si>
    <t>SAN JOSE</t>
  </si>
  <si>
    <t>SAN CARLOS DE GUAROA</t>
  </si>
  <si>
    <t>FUENTE DE ORO</t>
  </si>
  <si>
    <t>CAÑO BLANCO</t>
  </si>
  <si>
    <t>COVENAS</t>
  </si>
  <si>
    <t>VELEZ</t>
  </si>
  <si>
    <t>CAMPO CAPOTE</t>
  </si>
  <si>
    <t>EL PARAISO - TOLIMA</t>
  </si>
  <si>
    <t>ROLDANILLO</t>
  </si>
  <si>
    <t>TULUA</t>
  </si>
  <si>
    <t>SABANA DE TORRES</t>
  </si>
  <si>
    <t>OBANDO - VALLE</t>
  </si>
  <si>
    <t>AYAPEL</t>
  </si>
  <si>
    <t>EL ESPINAL</t>
  </si>
  <si>
    <t>SAN PEDRO</t>
  </si>
  <si>
    <t>PUERTO WILCHES</t>
  </si>
  <si>
    <t>MORICHAL</t>
  </si>
  <si>
    <t>MAGANGUE</t>
  </si>
  <si>
    <t>RIO DE ORO</t>
  </si>
  <si>
    <t>MAGUI (PAYAN)</t>
  </si>
  <si>
    <t>MAGUI PAYAN</t>
  </si>
  <si>
    <t>CAJICA</t>
  </si>
  <si>
    <t>ARAUQUITA</t>
  </si>
  <si>
    <t>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</si>
</sst>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8"/>
      <color theme="2" tint="-9.9978637043366805E-2"/>
      <name val="Arial"/>
      <family val="2"/>
    </font>
    <font>
      <b/>
      <sz val="22"/>
      <color theme="2" tint="-9.9978637043366805E-2"/>
      <name val="Arial"/>
      <family val="2"/>
    </font>
    <font>
      <b/>
      <sz val="14"/>
      <color theme="2" tint="-9.9978637043366805E-2"/>
      <name val="Arial"/>
      <family val="2"/>
    </font>
    <font>
      <sz val="10"/>
      <color theme="1"/>
      <name val="Arial"/>
      <family val="2"/>
    </font>
    <font>
      <b/>
      <sz val="13"/>
      <color indexed="18"/>
      <name val="Arial"/>
      <family val="2"/>
    </font>
    <font>
      <u/>
      <sz val="12"/>
      <color indexed="18"/>
      <name val="Arial"/>
      <family val="2"/>
    </font>
    <font>
      <b/>
      <sz val="12"/>
      <color indexed="18"/>
      <name val="Arial"/>
      <family val="2"/>
    </font>
    <font>
      <u/>
      <sz val="11"/>
      <color indexed="12"/>
      <name val="Arial"/>
      <family val="2"/>
    </font>
    <font>
      <i/>
      <sz val="9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b/>
      <sz val="24"/>
      <color theme="8" tint="-0.499984740745262"/>
      <name val="Arial"/>
      <family val="2"/>
    </font>
    <font>
      <b/>
      <sz val="19"/>
      <color rgb="FF002060"/>
      <name val="Arial"/>
      <family val="2"/>
    </font>
    <font>
      <u/>
      <sz val="12"/>
      <color rgb="FF002060"/>
      <name val="Arial"/>
      <family val="2"/>
    </font>
    <font>
      <b/>
      <sz val="20"/>
      <color theme="8" tint="-0.499984740745262"/>
      <name val="Arial"/>
      <family val="2"/>
    </font>
    <font>
      <b/>
      <sz val="18"/>
      <color rgb="FF002060"/>
      <name val="Arial"/>
      <family val="2"/>
    </font>
    <font>
      <sz val="10"/>
      <name val="Courier"/>
      <family val="3"/>
    </font>
    <font>
      <b/>
      <u/>
      <sz val="22"/>
      <color theme="3" tint="-0.499984740745262"/>
      <name val="Century Gothic"/>
      <family val="2"/>
    </font>
    <font>
      <sz val="10"/>
      <color rgb="FF002060"/>
      <name val="Century Gothic"/>
      <family val="2"/>
    </font>
    <font>
      <b/>
      <sz val="12"/>
      <color rgb="FF002060"/>
      <name val="Century Gothic"/>
      <family val="2"/>
    </font>
    <font>
      <sz val="13"/>
      <color indexed="56"/>
      <name val="Century Gothic"/>
      <family val="2"/>
    </font>
    <font>
      <b/>
      <sz val="13"/>
      <color indexed="56"/>
      <name val="Century Gothic"/>
      <family val="2"/>
    </font>
    <font>
      <sz val="12"/>
      <color rgb="FF002060"/>
      <name val="Century Gothic"/>
      <family val="2"/>
    </font>
    <font>
      <b/>
      <u/>
      <sz val="18"/>
      <color theme="5" tint="-0.499984740745262"/>
      <name val="Century Gothic"/>
      <family val="2"/>
    </font>
    <font>
      <sz val="13"/>
      <color rgb="FF002060"/>
      <name val="Century Gothic"/>
      <family val="2"/>
    </font>
    <font>
      <b/>
      <u/>
      <sz val="12"/>
      <color theme="0" tint="-0.499984740745262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sz val="12"/>
      <color indexed="12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color indexed="12"/>
      <name val="Century Gothic"/>
      <family val="2"/>
    </font>
    <font>
      <b/>
      <sz val="16"/>
      <name val="Century Gothic"/>
      <family val="2"/>
    </font>
    <font>
      <sz val="13"/>
      <name val="Century Gothic"/>
      <family val="2"/>
    </font>
    <font>
      <sz val="13"/>
      <color indexed="12"/>
      <name val="Century Gothic"/>
      <family val="2"/>
    </font>
    <font>
      <sz val="14"/>
      <color indexed="12"/>
      <name val="Century Gothic"/>
      <family val="2"/>
    </font>
    <font>
      <sz val="9"/>
      <color indexed="12"/>
      <name val="Century Gothic"/>
      <family val="2"/>
    </font>
    <font>
      <sz val="9"/>
      <name val="Century Gothic"/>
      <family val="2"/>
    </font>
    <font>
      <u/>
      <sz val="10"/>
      <color indexed="12"/>
      <name val="MS Sans Serif"/>
      <family val="2"/>
    </font>
    <font>
      <b/>
      <u/>
      <sz val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37" fontId="27" fillId="0" borderId="0"/>
    <xf numFmtId="0" fontId="37" fillId="0" borderId="0"/>
    <xf numFmtId="37" fontId="27" fillId="0" borderId="0"/>
    <xf numFmtId="0" fontId="55" fillId="0" borderId="0" applyNumberFormat="0" applyFill="0" applyBorder="0" applyAlignment="0" applyProtection="0"/>
  </cellStyleXfs>
  <cellXfs count="245">
    <xf numFmtId="0" fontId="0" fillId="0" borderId="0" xfId="0"/>
    <xf numFmtId="0" fontId="3" fillId="0" borderId="0" xfId="2" applyFont="1"/>
    <xf numFmtId="0" fontId="4" fillId="0" borderId="0" xfId="2" applyFont="1"/>
    <xf numFmtId="0" fontId="4" fillId="2" borderId="1" xfId="2" applyFont="1" applyFill="1" applyBorder="1"/>
    <xf numFmtId="0" fontId="3" fillId="2" borderId="2" xfId="2" applyFont="1" applyFill="1" applyBorder="1"/>
    <xf numFmtId="0" fontId="5" fillId="2" borderId="3" xfId="2" applyFont="1" applyFill="1" applyBorder="1"/>
    <xf numFmtId="0" fontId="3" fillId="2" borderId="4" xfId="2" applyFont="1" applyFill="1" applyBorder="1"/>
    <xf numFmtId="0" fontId="6" fillId="2" borderId="3" xfId="2" applyFont="1" applyFill="1" applyBorder="1"/>
    <xf numFmtId="0" fontId="7" fillId="2" borderId="3" xfId="2" applyFont="1" applyFill="1" applyBorder="1"/>
    <xf numFmtId="0" fontId="4" fillId="2" borderId="3" xfId="2" applyFont="1" applyFill="1" applyBorder="1"/>
    <xf numFmtId="0" fontId="4" fillId="2" borderId="5" xfId="2" applyFont="1" applyFill="1" applyBorder="1"/>
    <xf numFmtId="0" fontId="3" fillId="2" borderId="6" xfId="2" applyFont="1" applyFill="1" applyBorder="1"/>
    <xf numFmtId="17" fontId="3" fillId="0" borderId="0" xfId="2" applyNumberFormat="1" applyFont="1"/>
    <xf numFmtId="0" fontId="3" fillId="3" borderId="5" xfId="2" applyFont="1" applyFill="1" applyBorder="1"/>
    <xf numFmtId="0" fontId="3" fillId="3" borderId="6" xfId="2" applyFont="1" applyFill="1" applyBorder="1"/>
    <xf numFmtId="0" fontId="12" fillId="4" borderId="9" xfId="3" applyFont="1" applyFill="1" applyBorder="1"/>
    <xf numFmtId="0" fontId="13" fillId="4" borderId="10" xfId="1" applyFont="1" applyFill="1" applyBorder="1" applyAlignment="1">
      <alignment horizontal="left" indent="1"/>
    </xf>
    <xf numFmtId="0" fontId="14" fillId="5" borderId="11" xfId="2" applyFont="1" applyFill="1" applyBorder="1" applyAlignment="1">
      <alignment vertical="center"/>
    </xf>
    <xf numFmtId="0" fontId="15" fillId="5" borderId="12" xfId="1" applyFont="1" applyFill="1" applyBorder="1" applyAlignment="1">
      <alignment horizontal="left" vertical="center"/>
    </xf>
    <xf numFmtId="0" fontId="14" fillId="6" borderId="11" xfId="2" applyFont="1" applyFill="1" applyBorder="1" applyAlignment="1">
      <alignment vertical="center"/>
    </xf>
    <xf numFmtId="0" fontId="15" fillId="6" borderId="12" xfId="1" applyFont="1" applyFill="1" applyBorder="1" applyAlignment="1">
      <alignment horizontal="left" vertical="center"/>
    </xf>
    <xf numFmtId="0" fontId="14" fillId="7" borderId="11" xfId="2" applyFont="1" applyFill="1" applyBorder="1" applyAlignment="1">
      <alignment vertical="center"/>
    </xf>
    <xf numFmtId="0" fontId="15" fillId="7" borderId="12" xfId="1" applyFont="1" applyFill="1" applyBorder="1" applyAlignment="1">
      <alignment horizontal="left" vertical="center"/>
    </xf>
    <xf numFmtId="0" fontId="16" fillId="0" borderId="0" xfId="2" applyFont="1"/>
    <xf numFmtId="0" fontId="14" fillId="7" borderId="13" xfId="2" applyFont="1" applyFill="1" applyBorder="1" applyAlignment="1">
      <alignment vertical="center"/>
    </xf>
    <xf numFmtId="0" fontId="15" fillId="7" borderId="14" xfId="1" applyFont="1" applyFill="1" applyBorder="1" applyAlignment="1">
      <alignment horizontal="left" vertical="center"/>
    </xf>
    <xf numFmtId="0" fontId="14" fillId="0" borderId="0" xfId="2" applyFont="1"/>
    <xf numFmtId="0" fontId="17" fillId="0" borderId="0" xfId="2" applyFont="1"/>
    <xf numFmtId="0" fontId="18" fillId="0" borderId="0" xfId="2" applyFont="1"/>
    <xf numFmtId="0" fontId="20" fillId="0" borderId="0" xfId="4" applyFont="1" applyAlignment="1" applyProtection="1"/>
    <xf numFmtId="0" fontId="21" fillId="8" borderId="15" xfId="5" applyFont="1" applyFill="1" applyBorder="1"/>
    <xf numFmtId="0" fontId="21" fillId="8" borderId="0" xfId="5" applyFont="1" applyFill="1"/>
    <xf numFmtId="0" fontId="22" fillId="8" borderId="16" xfId="5" applyFont="1" applyFill="1" applyBorder="1"/>
    <xf numFmtId="0" fontId="23" fillId="8" borderId="17" xfId="5" applyFont="1" applyFill="1" applyBorder="1"/>
    <xf numFmtId="0" fontId="25" fillId="8" borderId="16" xfId="5" applyFont="1" applyFill="1" applyBorder="1"/>
    <xf numFmtId="0" fontId="26" fillId="8" borderId="17" xfId="5" applyFont="1" applyFill="1" applyBorder="1"/>
    <xf numFmtId="37" fontId="28" fillId="8" borderId="0" xfId="7" applyFont="1" applyFill="1"/>
    <xf numFmtId="37" fontId="29" fillId="8" borderId="0" xfId="7" applyFont="1" applyFill="1"/>
    <xf numFmtId="37" fontId="30" fillId="8" borderId="0" xfId="7" applyFont="1" applyFill="1"/>
    <xf numFmtId="37" fontId="31" fillId="8" borderId="0" xfId="7" applyFont="1" applyFill="1" applyAlignment="1">
      <alignment horizontal="left" indent="1"/>
    </xf>
    <xf numFmtId="37" fontId="33" fillId="8" borderId="0" xfId="7" applyFont="1" applyFill="1" applyAlignment="1">
      <alignment horizontal="left" indent="1"/>
    </xf>
    <xf numFmtId="37" fontId="34" fillId="8" borderId="0" xfId="7" applyFont="1" applyFill="1"/>
    <xf numFmtId="37" fontId="35" fillId="8" borderId="0" xfId="7" applyFont="1" applyFill="1" applyAlignment="1">
      <alignment horizontal="left" indent="1"/>
    </xf>
    <xf numFmtId="37" fontId="36" fillId="2" borderId="0" xfId="1" applyNumberFormat="1" applyFont="1" applyFill="1" applyAlignment="1">
      <alignment horizontal="left"/>
    </xf>
    <xf numFmtId="0" fontId="38" fillId="0" borderId="0" xfId="8" applyFont="1"/>
    <xf numFmtId="49" fontId="40" fillId="9" borderId="13" xfId="8" applyNumberFormat="1" applyFont="1" applyFill="1" applyBorder="1" applyAlignment="1">
      <alignment horizontal="center" vertical="center" wrapText="1"/>
    </xf>
    <xf numFmtId="49" fontId="40" fillId="9" borderId="33" xfId="8" applyNumberFormat="1" applyFont="1" applyFill="1" applyBorder="1" applyAlignment="1">
      <alignment horizontal="center" vertical="center" wrapText="1"/>
    </xf>
    <xf numFmtId="3" fontId="45" fillId="10" borderId="37" xfId="8" applyNumberFormat="1" applyFont="1" applyFill="1" applyBorder="1"/>
    <xf numFmtId="3" fontId="45" fillId="10" borderId="38" xfId="8" applyNumberFormat="1" applyFont="1" applyFill="1" applyBorder="1"/>
    <xf numFmtId="3" fontId="45" fillId="10" borderId="39" xfId="8" applyNumberFormat="1" applyFont="1" applyFill="1" applyBorder="1"/>
    <xf numFmtId="10" fontId="45" fillId="10" borderId="40" xfId="8" applyNumberFormat="1" applyFont="1" applyFill="1" applyBorder="1"/>
    <xf numFmtId="10" fontId="45" fillId="10" borderId="41" xfId="8" applyNumberFormat="1" applyFont="1" applyFill="1" applyBorder="1"/>
    <xf numFmtId="0" fontId="38" fillId="8" borderId="42" xfId="8" applyFont="1" applyFill="1" applyBorder="1"/>
    <xf numFmtId="3" fontId="38" fillId="8" borderId="43" xfId="8" applyNumberFormat="1" applyFont="1" applyFill="1" applyBorder="1"/>
    <xf numFmtId="3" fontId="38" fillId="8" borderId="44" xfId="8" applyNumberFormat="1" applyFont="1" applyFill="1" applyBorder="1"/>
    <xf numFmtId="10" fontId="38" fillId="8" borderId="45" xfId="8" applyNumberFormat="1" applyFont="1" applyFill="1" applyBorder="1"/>
    <xf numFmtId="3" fontId="38" fillId="8" borderId="43" xfId="8" applyNumberFormat="1" applyFont="1" applyFill="1" applyBorder="1" applyAlignment="1">
      <alignment horizontal="right"/>
    </xf>
    <xf numFmtId="3" fontId="38" fillId="8" borderId="44" xfId="8" applyNumberFormat="1" applyFont="1" applyFill="1" applyBorder="1" applyAlignment="1">
      <alignment horizontal="right"/>
    </xf>
    <xf numFmtId="10" fontId="38" fillId="8" borderId="46" xfId="8" applyNumberFormat="1" applyFont="1" applyFill="1" applyBorder="1"/>
    <xf numFmtId="0" fontId="38" fillId="8" borderId="47" xfId="8" applyFont="1" applyFill="1" applyBorder="1"/>
    <xf numFmtId="3" fontId="38" fillId="8" borderId="48" xfId="8" applyNumberFormat="1" applyFont="1" applyFill="1" applyBorder="1"/>
    <xf numFmtId="3" fontId="38" fillId="8" borderId="49" xfId="8" applyNumberFormat="1" applyFont="1" applyFill="1" applyBorder="1"/>
    <xf numFmtId="10" fontId="38" fillId="8" borderId="50" xfId="8" applyNumberFormat="1" applyFont="1" applyFill="1" applyBorder="1"/>
    <xf numFmtId="3" fontId="38" fillId="8" borderId="48" xfId="8" applyNumberFormat="1" applyFont="1" applyFill="1" applyBorder="1" applyAlignment="1">
      <alignment horizontal="right"/>
    </xf>
    <xf numFmtId="3" fontId="38" fillId="8" borderId="49" xfId="8" applyNumberFormat="1" applyFont="1" applyFill="1" applyBorder="1" applyAlignment="1">
      <alignment horizontal="right"/>
    </xf>
    <xf numFmtId="10" fontId="38" fillId="8" borderId="51" xfId="8" applyNumberFormat="1" applyFont="1" applyFill="1" applyBorder="1"/>
    <xf numFmtId="0" fontId="38" fillId="8" borderId="52" xfId="8" applyFont="1" applyFill="1" applyBorder="1"/>
    <xf numFmtId="3" fontId="38" fillId="8" borderId="53" xfId="8" applyNumberFormat="1" applyFont="1" applyFill="1" applyBorder="1"/>
    <xf numFmtId="3" fontId="38" fillId="8" borderId="54" xfId="8" applyNumberFormat="1" applyFont="1" applyFill="1" applyBorder="1"/>
    <xf numFmtId="10" fontId="38" fillId="8" borderId="55" xfId="8" applyNumberFormat="1" applyFont="1" applyFill="1" applyBorder="1"/>
    <xf numFmtId="3" fontId="38" fillId="8" borderId="53" xfId="8" applyNumberFormat="1" applyFont="1" applyFill="1" applyBorder="1" applyAlignment="1">
      <alignment horizontal="right"/>
    </xf>
    <xf numFmtId="3" fontId="38" fillId="8" borderId="54" xfId="8" applyNumberFormat="1" applyFont="1" applyFill="1" applyBorder="1" applyAlignment="1">
      <alignment horizontal="right"/>
    </xf>
    <xf numFmtId="10" fontId="38" fillId="8" borderId="56" xfId="8" applyNumberFormat="1" applyFont="1" applyFill="1" applyBorder="1"/>
    <xf numFmtId="0" fontId="42" fillId="0" borderId="0" xfId="8" applyFont="1"/>
    <xf numFmtId="1" fontId="42" fillId="0" borderId="0" xfId="8" applyNumberFormat="1" applyFont="1" applyAlignment="1">
      <alignment horizontal="center" vertical="center" wrapText="1"/>
    </xf>
    <xf numFmtId="49" fontId="40" fillId="9" borderId="67" xfId="8" applyNumberFormat="1" applyFont="1" applyFill="1" applyBorder="1" applyAlignment="1">
      <alignment horizontal="center" vertical="center" wrapText="1"/>
    </xf>
    <xf numFmtId="49" fontId="40" fillId="9" borderId="68" xfId="8" applyNumberFormat="1" applyFont="1" applyFill="1" applyBorder="1" applyAlignment="1">
      <alignment horizontal="center" vertical="center" wrapText="1"/>
    </xf>
    <xf numFmtId="1" fontId="38" fillId="0" borderId="0" xfId="8" applyNumberFormat="1" applyFont="1" applyAlignment="1">
      <alignment horizontal="center" vertical="center" wrapText="1"/>
    </xf>
    <xf numFmtId="10" fontId="45" fillId="10" borderId="71" xfId="8" applyNumberFormat="1" applyFont="1" applyFill="1" applyBorder="1"/>
    <xf numFmtId="0" fontId="45" fillId="0" borderId="0" xfId="8" applyFont="1"/>
    <xf numFmtId="0" fontId="38" fillId="8" borderId="42" xfId="8" applyFont="1" applyFill="1" applyBorder="1" applyAlignment="1">
      <alignment horizontal="left" indent="1"/>
    </xf>
    <xf numFmtId="3" fontId="38" fillId="8" borderId="43" xfId="8" applyNumberFormat="1" applyFont="1" applyFill="1" applyBorder="1" applyAlignment="1">
      <alignment horizontal="right" indent="1"/>
    </xf>
    <xf numFmtId="3" fontId="38" fillId="8" borderId="44" xfId="8" applyNumberFormat="1" applyFont="1" applyFill="1" applyBorder="1" applyAlignment="1">
      <alignment horizontal="right" indent="1"/>
    </xf>
    <xf numFmtId="0" fontId="48" fillId="0" borderId="0" xfId="8" applyFont="1"/>
    <xf numFmtId="0" fontId="38" fillId="8" borderId="47" xfId="8" applyFont="1" applyFill="1" applyBorder="1" applyAlignment="1">
      <alignment horizontal="left" indent="1"/>
    </xf>
    <xf numFmtId="3" fontId="38" fillId="8" borderId="48" xfId="8" applyNumberFormat="1" applyFont="1" applyFill="1" applyBorder="1" applyAlignment="1">
      <alignment horizontal="right" indent="1"/>
    </xf>
    <xf numFmtId="3" fontId="38" fillId="8" borderId="49" xfId="8" applyNumberFormat="1" applyFont="1" applyFill="1" applyBorder="1" applyAlignment="1">
      <alignment horizontal="right" indent="1"/>
    </xf>
    <xf numFmtId="0" fontId="38" fillId="8" borderId="52" xfId="8" applyFont="1" applyFill="1" applyBorder="1" applyAlignment="1">
      <alignment horizontal="left" indent="1"/>
    </xf>
    <xf numFmtId="3" fontId="38" fillId="8" borderId="53" xfId="8" applyNumberFormat="1" applyFont="1" applyFill="1" applyBorder="1" applyAlignment="1">
      <alignment horizontal="right" indent="1"/>
    </xf>
    <xf numFmtId="37" fontId="36" fillId="2" borderId="0" xfId="1" applyNumberFormat="1" applyFont="1" applyFill="1" applyAlignment="1"/>
    <xf numFmtId="1" fontId="50" fillId="0" borderId="0" xfId="8" applyNumberFormat="1" applyFont="1" applyAlignment="1">
      <alignment horizontal="center" vertical="center" wrapText="1"/>
    </xf>
    <xf numFmtId="49" fontId="40" fillId="9" borderId="72" xfId="8" applyNumberFormat="1" applyFont="1" applyFill="1" applyBorder="1" applyAlignment="1">
      <alignment horizontal="center" vertical="center" wrapText="1"/>
    </xf>
    <xf numFmtId="49" fontId="40" fillId="9" borderId="73" xfId="8" applyNumberFormat="1" applyFont="1" applyFill="1" applyBorder="1" applyAlignment="1">
      <alignment horizontal="center" vertical="center" wrapText="1"/>
    </xf>
    <xf numFmtId="0" fontId="51" fillId="10" borderId="36" xfId="8" applyFont="1" applyFill="1" applyBorder="1"/>
    <xf numFmtId="3" fontId="51" fillId="10" borderId="37" xfId="8" applyNumberFormat="1" applyFont="1" applyFill="1" applyBorder="1"/>
    <xf numFmtId="3" fontId="51" fillId="10" borderId="38" xfId="8" applyNumberFormat="1" applyFont="1" applyFill="1" applyBorder="1"/>
    <xf numFmtId="3" fontId="51" fillId="10" borderId="39" xfId="8" applyNumberFormat="1" applyFont="1" applyFill="1" applyBorder="1"/>
    <xf numFmtId="10" fontId="51" fillId="10" borderId="40" xfId="8" applyNumberFormat="1" applyFont="1" applyFill="1" applyBorder="1"/>
    <xf numFmtId="10" fontId="51" fillId="10" borderId="41" xfId="8" applyNumberFormat="1" applyFont="1" applyFill="1" applyBorder="1"/>
    <xf numFmtId="0" fontId="42" fillId="8" borderId="42" xfId="8" applyFont="1" applyFill="1" applyBorder="1"/>
    <xf numFmtId="3" fontId="42" fillId="8" borderId="43" xfId="8" applyNumberFormat="1" applyFont="1" applyFill="1" applyBorder="1"/>
    <xf numFmtId="3" fontId="42" fillId="8" borderId="44" xfId="8" applyNumberFormat="1" applyFont="1" applyFill="1" applyBorder="1"/>
    <xf numFmtId="10" fontId="42" fillId="8" borderId="45" xfId="8" applyNumberFormat="1" applyFont="1" applyFill="1" applyBorder="1"/>
    <xf numFmtId="10" fontId="42" fillId="8" borderId="46" xfId="8" applyNumberFormat="1" applyFont="1" applyFill="1" applyBorder="1"/>
    <xf numFmtId="0" fontId="42" fillId="8" borderId="47" xfId="8" applyFont="1" applyFill="1" applyBorder="1"/>
    <xf numFmtId="3" fontId="42" fillId="8" borderId="48" xfId="8" applyNumberFormat="1" applyFont="1" applyFill="1" applyBorder="1"/>
    <xf numFmtId="3" fontId="42" fillId="8" borderId="49" xfId="8" applyNumberFormat="1" applyFont="1" applyFill="1" applyBorder="1"/>
    <xf numFmtId="10" fontId="42" fillId="8" borderId="50" xfId="8" applyNumberFormat="1" applyFont="1" applyFill="1" applyBorder="1"/>
    <xf numFmtId="10" fontId="42" fillId="8" borderId="51" xfId="8" applyNumberFormat="1" applyFont="1" applyFill="1" applyBorder="1"/>
    <xf numFmtId="0" fontId="42" fillId="8" borderId="52" xfId="8" applyFont="1" applyFill="1" applyBorder="1"/>
    <xf numFmtId="3" fontId="42" fillId="8" borderId="53" xfId="8" applyNumberFormat="1" applyFont="1" applyFill="1" applyBorder="1"/>
    <xf numFmtId="0" fontId="47" fillId="0" borderId="0" xfId="8" applyFont="1"/>
    <xf numFmtId="1" fontId="47" fillId="0" borderId="0" xfId="8" applyNumberFormat="1" applyFont="1" applyAlignment="1">
      <alignment horizontal="center" vertical="center" wrapText="1"/>
    </xf>
    <xf numFmtId="49" fontId="40" fillId="9" borderId="78" xfId="8" applyNumberFormat="1" applyFont="1" applyFill="1" applyBorder="1" applyAlignment="1">
      <alignment horizontal="center" vertical="center" wrapText="1"/>
    </xf>
    <xf numFmtId="3" fontId="52" fillId="10" borderId="37" xfId="8" applyNumberFormat="1" applyFont="1" applyFill="1" applyBorder="1"/>
    <xf numFmtId="3" fontId="52" fillId="10" borderId="38" xfId="8" applyNumberFormat="1" applyFont="1" applyFill="1" applyBorder="1"/>
    <xf numFmtId="3" fontId="52" fillId="10" borderId="39" xfId="8" applyNumberFormat="1" applyFont="1" applyFill="1" applyBorder="1"/>
    <xf numFmtId="10" fontId="52" fillId="10" borderId="40" xfId="8" applyNumberFormat="1" applyFont="1" applyFill="1" applyBorder="1"/>
    <xf numFmtId="3" fontId="52" fillId="10" borderId="71" xfId="8" applyNumberFormat="1" applyFont="1" applyFill="1" applyBorder="1"/>
    <xf numFmtId="10" fontId="52" fillId="10" borderId="80" xfId="8" applyNumberFormat="1" applyFont="1" applyFill="1" applyBorder="1"/>
    <xf numFmtId="10" fontId="52" fillId="10" borderId="81" xfId="8" applyNumberFormat="1" applyFont="1" applyFill="1" applyBorder="1"/>
    <xf numFmtId="0" fontId="52" fillId="0" borderId="0" xfId="8" applyFont="1"/>
    <xf numFmtId="3" fontId="42" fillId="8" borderId="82" xfId="8" applyNumberFormat="1" applyFont="1" applyFill="1" applyBorder="1"/>
    <xf numFmtId="10" fontId="42" fillId="8" borderId="83" xfId="8" applyNumberFormat="1" applyFont="1" applyFill="1" applyBorder="1"/>
    <xf numFmtId="10" fontId="42" fillId="8" borderId="84" xfId="8" applyNumberFormat="1" applyFont="1" applyFill="1" applyBorder="1"/>
    <xf numFmtId="3" fontId="42" fillId="8" borderId="85" xfId="8" applyNumberFormat="1" applyFont="1" applyFill="1" applyBorder="1"/>
    <xf numFmtId="10" fontId="42" fillId="8" borderId="86" xfId="8" applyNumberFormat="1" applyFont="1" applyFill="1" applyBorder="1"/>
    <xf numFmtId="10" fontId="42" fillId="8" borderId="87" xfId="8" applyNumberFormat="1" applyFont="1" applyFill="1" applyBorder="1"/>
    <xf numFmtId="10" fontId="42" fillId="8" borderId="88" xfId="8" applyNumberFormat="1" applyFont="1" applyFill="1" applyBorder="1"/>
    <xf numFmtId="0" fontId="52" fillId="10" borderId="36" xfId="8" applyFont="1" applyFill="1" applyBorder="1" applyAlignment="1"/>
    <xf numFmtId="3" fontId="42" fillId="8" borderId="54" xfId="8" applyNumberFormat="1" applyFont="1" applyFill="1" applyBorder="1"/>
    <xf numFmtId="10" fontId="42" fillId="8" borderId="55" xfId="8" applyNumberFormat="1" applyFont="1" applyFill="1" applyBorder="1"/>
    <xf numFmtId="10" fontId="42" fillId="8" borderId="56" xfId="8" applyNumberFormat="1" applyFont="1" applyFill="1" applyBorder="1"/>
    <xf numFmtId="3" fontId="42" fillId="8" borderId="89" xfId="8" applyNumberFormat="1" applyFont="1" applyFill="1" applyBorder="1"/>
    <xf numFmtId="10" fontId="42" fillId="8" borderId="90" xfId="8" applyNumberFormat="1" applyFont="1" applyFill="1" applyBorder="1"/>
    <xf numFmtId="3" fontId="38" fillId="8" borderId="54" xfId="8" applyNumberFormat="1" applyFont="1" applyFill="1" applyBorder="1" applyAlignment="1">
      <alignment horizontal="right" indent="1"/>
    </xf>
    <xf numFmtId="0" fontId="53" fillId="0" borderId="0" xfId="8" applyFont="1"/>
    <xf numFmtId="0" fontId="54" fillId="0" borderId="0" xfId="9" applyNumberFormat="1" applyFont="1"/>
    <xf numFmtId="0" fontId="38" fillId="0" borderId="0" xfId="9" applyNumberFormat="1" applyFont="1"/>
    <xf numFmtId="10" fontId="38" fillId="8" borderId="91" xfId="8" applyNumberFormat="1" applyFont="1" applyFill="1" applyBorder="1"/>
    <xf numFmtId="3" fontId="38" fillId="8" borderId="92" xfId="8" applyNumberFormat="1" applyFont="1" applyFill="1" applyBorder="1"/>
    <xf numFmtId="3" fontId="38" fillId="8" borderId="93" xfId="8" applyNumberFormat="1" applyFont="1" applyFill="1" applyBorder="1"/>
    <xf numFmtId="0" fontId="38" fillId="8" borderId="94" xfId="8" applyFont="1" applyFill="1" applyBorder="1"/>
    <xf numFmtId="0" fontId="38" fillId="8" borderId="95" xfId="8" applyFont="1" applyFill="1" applyBorder="1"/>
    <xf numFmtId="0" fontId="38" fillId="8" borderId="86" xfId="8" applyFont="1" applyFill="1" applyBorder="1"/>
    <xf numFmtId="0" fontId="38" fillId="8" borderId="83" xfId="8" applyFont="1" applyFill="1" applyBorder="1"/>
    <xf numFmtId="10" fontId="45" fillId="10" borderId="96" xfId="8" applyNumberFormat="1" applyFont="1" applyFill="1" applyBorder="1"/>
    <xf numFmtId="3" fontId="45" fillId="10" borderId="97" xfId="8" applyNumberFormat="1" applyFont="1" applyFill="1" applyBorder="1"/>
    <xf numFmtId="3" fontId="45" fillId="10" borderId="98" xfId="8" applyNumberFormat="1" applyFont="1" applyFill="1" applyBorder="1"/>
    <xf numFmtId="3" fontId="45" fillId="10" borderId="99" xfId="8" applyNumberFormat="1" applyFont="1" applyFill="1" applyBorder="1"/>
    <xf numFmtId="0" fontId="45" fillId="10" borderId="100" xfId="8" applyFont="1" applyFill="1" applyBorder="1"/>
    <xf numFmtId="0" fontId="45" fillId="10" borderId="101" xfId="8" applyFont="1" applyFill="1" applyBorder="1"/>
    <xf numFmtId="37" fontId="56" fillId="2" borderId="0" xfId="10" applyNumberFormat="1" applyFont="1" applyFill="1"/>
    <xf numFmtId="37" fontId="36" fillId="2" borderId="0" xfId="10" applyNumberFormat="1" applyFont="1" applyFill="1"/>
    <xf numFmtId="10" fontId="42" fillId="8" borderId="104" xfId="8" applyNumberFormat="1" applyFont="1" applyFill="1" applyBorder="1"/>
    <xf numFmtId="3" fontId="42" fillId="8" borderId="105" xfId="8" applyNumberFormat="1" applyFont="1" applyFill="1" applyBorder="1"/>
    <xf numFmtId="3" fontId="42" fillId="8" borderId="106" xfId="8" applyNumberFormat="1" applyFont="1" applyFill="1" applyBorder="1"/>
    <xf numFmtId="0" fontId="42" fillId="8" borderId="107" xfId="8" applyFont="1" applyFill="1" applyBorder="1"/>
    <xf numFmtId="0" fontId="42" fillId="8" borderId="108" xfId="8" applyFont="1" applyFill="1" applyBorder="1"/>
    <xf numFmtId="10" fontId="42" fillId="8" borderId="109" xfId="8" applyNumberFormat="1" applyFont="1" applyFill="1" applyBorder="1"/>
    <xf numFmtId="3" fontId="42" fillId="8" borderId="110" xfId="8" applyNumberFormat="1" applyFont="1" applyFill="1" applyBorder="1"/>
    <xf numFmtId="3" fontId="42" fillId="8" borderId="111" xfId="8" applyNumberFormat="1" applyFont="1" applyFill="1" applyBorder="1"/>
    <xf numFmtId="0" fontId="42" fillId="8" borderId="112" xfId="8" applyFont="1" applyFill="1" applyBorder="1"/>
    <xf numFmtId="0" fontId="42" fillId="8" borderId="113" xfId="8" applyFont="1" applyFill="1" applyBorder="1"/>
    <xf numFmtId="10" fontId="51" fillId="10" borderId="96" xfId="8" applyNumberFormat="1" applyFont="1" applyFill="1" applyBorder="1"/>
    <xf numFmtId="3" fontId="51" fillId="10" borderId="99" xfId="8" applyNumberFormat="1" applyFont="1" applyFill="1" applyBorder="1"/>
    <xf numFmtId="0" fontId="51" fillId="10" borderId="100" xfId="8" applyFont="1" applyFill="1" applyBorder="1"/>
    <xf numFmtId="0" fontId="51" fillId="10" borderId="101" xfId="8" applyFont="1" applyFill="1" applyBorder="1"/>
    <xf numFmtId="0" fontId="38" fillId="0" borderId="117" xfId="8" applyFont="1" applyBorder="1"/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37" fontId="24" fillId="8" borderId="0" xfId="6" applyNumberFormat="1" applyFont="1" applyFill="1" applyAlignment="1" applyProtection="1">
      <alignment horizontal="center" vertical="center"/>
    </xf>
    <xf numFmtId="1" fontId="40" fillId="9" borderId="29" xfId="8" applyNumberFormat="1" applyFont="1" applyFill="1" applyBorder="1" applyAlignment="1">
      <alignment horizontal="center" vertical="center" wrapText="1"/>
    </xf>
    <xf numFmtId="0" fontId="42" fillId="9" borderId="14" xfId="8" applyFont="1" applyFill="1" applyBorder="1" applyAlignment="1">
      <alignment horizontal="center" vertical="center" wrapText="1"/>
    </xf>
    <xf numFmtId="0" fontId="41" fillId="9" borderId="22" xfId="8" applyFont="1" applyFill="1" applyBorder="1" applyAlignment="1">
      <alignment horizontal="center"/>
    </xf>
    <xf numFmtId="0" fontId="41" fillId="9" borderId="23" xfId="8" applyFont="1" applyFill="1" applyBorder="1" applyAlignment="1">
      <alignment horizontal="center"/>
    </xf>
    <xf numFmtId="0" fontId="41" fillId="9" borderId="24" xfId="8" applyFont="1" applyFill="1" applyBorder="1" applyAlignment="1">
      <alignment horizontal="center"/>
    </xf>
    <xf numFmtId="0" fontId="49" fillId="9" borderId="1" xfId="8" applyFont="1" applyFill="1" applyBorder="1" applyAlignment="1">
      <alignment horizontal="center" vertical="center"/>
    </xf>
    <xf numFmtId="0" fontId="49" fillId="9" borderId="103" xfId="8" applyFont="1" applyFill="1" applyBorder="1" applyAlignment="1">
      <alignment horizontal="center" vertical="center"/>
    </xf>
    <xf numFmtId="0" fontId="49" fillId="9" borderId="2" xfId="8" applyFont="1" applyFill="1" applyBorder="1" applyAlignment="1">
      <alignment horizontal="center" vertical="center"/>
    </xf>
    <xf numFmtId="1" fontId="41" fillId="9" borderId="21" xfId="8" applyNumberFormat="1" applyFont="1" applyFill="1" applyBorder="1" applyAlignment="1">
      <alignment horizontal="center" vertical="center" wrapText="1"/>
    </xf>
    <xf numFmtId="0" fontId="47" fillId="9" borderId="26" xfId="8" applyFont="1" applyFill="1" applyBorder="1" applyAlignment="1">
      <alignment vertical="center"/>
    </xf>
    <xf numFmtId="0" fontId="47" fillId="9" borderId="102" xfId="8" applyFont="1" applyFill="1" applyBorder="1" applyAlignment="1">
      <alignment vertical="center"/>
    </xf>
    <xf numFmtId="49" fontId="41" fillId="9" borderId="27" xfId="8" applyNumberFormat="1" applyFont="1" applyFill="1" applyBorder="1" applyAlignment="1">
      <alignment horizontal="center" vertical="center" wrapText="1"/>
    </xf>
    <xf numFmtId="49" fontId="41" fillId="9" borderId="28" xfId="8" applyNumberFormat="1" applyFont="1" applyFill="1" applyBorder="1" applyAlignment="1">
      <alignment horizontal="center" vertical="center" wrapText="1"/>
    </xf>
    <xf numFmtId="1" fontId="41" fillId="9" borderId="27" xfId="8" applyNumberFormat="1" applyFont="1" applyFill="1" applyBorder="1" applyAlignment="1">
      <alignment horizontal="center" vertical="center" wrapText="1"/>
    </xf>
    <xf numFmtId="1" fontId="41" fillId="9" borderId="28" xfId="8" applyNumberFormat="1" applyFont="1" applyFill="1" applyBorder="1" applyAlignment="1">
      <alignment horizontal="center" vertical="center" wrapText="1"/>
    </xf>
    <xf numFmtId="1" fontId="40" fillId="9" borderId="30" xfId="8" applyNumberFormat="1" applyFont="1" applyFill="1" applyBorder="1" applyAlignment="1">
      <alignment horizontal="center" vertical="center" wrapText="1"/>
    </xf>
    <xf numFmtId="0" fontId="42" fillId="9" borderId="34" xfId="8" applyFont="1" applyFill="1" applyBorder="1" applyAlignment="1">
      <alignment horizontal="center" vertical="center" wrapText="1"/>
    </xf>
    <xf numFmtId="0" fontId="47" fillId="9" borderId="32" xfId="8" applyFont="1" applyFill="1" applyBorder="1" applyAlignment="1">
      <alignment vertical="center"/>
    </xf>
    <xf numFmtId="0" fontId="44" fillId="9" borderId="22" xfId="8" applyFont="1" applyFill="1" applyBorder="1" applyAlignment="1">
      <alignment horizontal="center"/>
    </xf>
    <xf numFmtId="0" fontId="44" fillId="9" borderId="23" xfId="8" applyFont="1" applyFill="1" applyBorder="1" applyAlignment="1">
      <alignment horizontal="center"/>
    </xf>
    <xf numFmtId="0" fontId="44" fillId="9" borderId="24" xfId="8" applyFont="1" applyFill="1" applyBorder="1" applyAlignment="1">
      <alignment horizontal="center"/>
    </xf>
    <xf numFmtId="37" fontId="36" fillId="2" borderId="0" xfId="10" applyNumberFormat="1" applyFont="1" applyFill="1" applyAlignment="1">
      <alignment horizontal="left"/>
    </xf>
    <xf numFmtId="1" fontId="41" fillId="9" borderId="65" xfId="8" applyNumberFormat="1" applyFont="1" applyFill="1" applyBorder="1" applyAlignment="1">
      <alignment horizontal="center" vertical="center" wrapText="1"/>
    </xf>
    <xf numFmtId="1" fontId="41" fillId="9" borderId="77" xfId="8" applyNumberFormat="1" applyFont="1" applyFill="1" applyBorder="1" applyAlignment="1">
      <alignment horizontal="center" vertical="center" wrapText="1"/>
    </xf>
    <xf numFmtId="49" fontId="41" fillId="9" borderId="62" xfId="8" applyNumberFormat="1" applyFont="1" applyFill="1" applyBorder="1" applyAlignment="1">
      <alignment horizontal="center" vertical="center" wrapText="1"/>
    </xf>
    <xf numFmtId="49" fontId="41" fillId="9" borderId="63" xfId="8" applyNumberFormat="1" applyFont="1" applyFill="1" applyBorder="1" applyAlignment="1">
      <alignment horizontal="center" vertical="center" wrapText="1"/>
    </xf>
    <xf numFmtId="49" fontId="41" fillId="9" borderId="64" xfId="8" applyNumberFormat="1" applyFont="1" applyFill="1" applyBorder="1" applyAlignment="1">
      <alignment horizontal="center" vertical="center" wrapText="1"/>
    </xf>
    <xf numFmtId="1" fontId="41" fillId="9" borderId="29" xfId="8" applyNumberFormat="1" applyFont="1" applyFill="1" applyBorder="1" applyAlignment="1">
      <alignment horizontal="center" vertical="center" wrapText="1"/>
    </xf>
    <xf numFmtId="0" fontId="47" fillId="9" borderId="114" xfId="8" applyFont="1" applyFill="1" applyBorder="1" applyAlignment="1">
      <alignment horizontal="center" vertical="center" wrapText="1"/>
    </xf>
    <xf numFmtId="1" fontId="41" fillId="9" borderId="62" xfId="8" applyNumberFormat="1" applyFont="1" applyFill="1" applyBorder="1" applyAlignment="1">
      <alignment horizontal="center" vertical="center" wrapText="1"/>
    </xf>
    <xf numFmtId="1" fontId="41" fillId="9" borderId="63" xfId="8" applyNumberFormat="1" applyFont="1" applyFill="1" applyBorder="1" applyAlignment="1">
      <alignment horizontal="center" vertical="center" wrapText="1"/>
    </xf>
    <xf numFmtId="1" fontId="41" fillId="9" borderId="64" xfId="8" applyNumberFormat="1" applyFont="1" applyFill="1" applyBorder="1" applyAlignment="1">
      <alignment horizontal="center" vertical="center" wrapText="1"/>
    </xf>
    <xf numFmtId="0" fontId="46" fillId="9" borderId="18" xfId="8" applyFont="1" applyFill="1" applyBorder="1" applyAlignment="1">
      <alignment horizontal="center" vertical="center"/>
    </xf>
    <xf numFmtId="0" fontId="46" fillId="9" borderId="19" xfId="8" applyFont="1" applyFill="1" applyBorder="1" applyAlignment="1">
      <alignment horizontal="center" vertical="center"/>
    </xf>
    <xf numFmtId="0" fontId="46" fillId="9" borderId="20" xfId="8" applyFont="1" applyFill="1" applyBorder="1" applyAlignment="1">
      <alignment horizontal="center" vertical="center"/>
    </xf>
    <xf numFmtId="1" fontId="43" fillId="9" borderId="27" xfId="8" applyNumberFormat="1" applyFont="1" applyFill="1" applyBorder="1" applyAlignment="1">
      <alignment horizontal="center" vertical="center" wrapText="1"/>
    </xf>
    <xf numFmtId="1" fontId="43" fillId="9" borderId="28" xfId="8" applyNumberFormat="1" applyFont="1" applyFill="1" applyBorder="1" applyAlignment="1">
      <alignment horizontal="center" vertical="center" wrapText="1"/>
    </xf>
    <xf numFmtId="1" fontId="44" fillId="9" borderId="31" xfId="8" applyNumberFormat="1" applyFont="1" applyFill="1" applyBorder="1" applyAlignment="1">
      <alignment horizontal="center" vertical="center" wrapText="1"/>
    </xf>
    <xf numFmtId="0" fontId="38" fillId="9" borderId="35" xfId="8" applyFont="1" applyFill="1" applyBorder="1" applyAlignment="1">
      <alignment horizontal="center" vertical="center" wrapText="1"/>
    </xf>
    <xf numFmtId="1" fontId="40" fillId="9" borderId="21" xfId="8" applyNumberFormat="1" applyFont="1" applyFill="1" applyBorder="1" applyAlignment="1">
      <alignment horizontal="center" vertical="center" wrapText="1"/>
    </xf>
    <xf numFmtId="0" fontId="42" fillId="9" borderId="26" xfId="8" applyFont="1" applyFill="1" applyBorder="1" applyAlignment="1">
      <alignment vertical="center"/>
    </xf>
    <xf numFmtId="0" fontId="42" fillId="9" borderId="32" xfId="8" applyFont="1" applyFill="1" applyBorder="1" applyAlignment="1">
      <alignment vertical="center"/>
    </xf>
    <xf numFmtId="0" fontId="41" fillId="9" borderId="25" xfId="8" applyFont="1" applyFill="1" applyBorder="1" applyAlignment="1">
      <alignment horizontal="center"/>
    </xf>
    <xf numFmtId="17" fontId="43" fillId="9" borderId="27" xfId="8" applyNumberFormat="1" applyFont="1" applyFill="1" applyBorder="1" applyAlignment="1">
      <alignment horizontal="center" vertical="center" wrapText="1"/>
    </xf>
    <xf numFmtId="49" fontId="43" fillId="9" borderId="28" xfId="8" applyNumberFormat="1" applyFont="1" applyFill="1" applyBorder="1" applyAlignment="1">
      <alignment horizontal="center" vertical="center" wrapText="1"/>
    </xf>
    <xf numFmtId="0" fontId="46" fillId="9" borderId="115" xfId="8" applyFont="1" applyFill="1" applyBorder="1" applyAlignment="1">
      <alignment horizontal="center" vertical="center"/>
    </xf>
    <xf numFmtId="0" fontId="46" fillId="9" borderId="116" xfId="8" applyFont="1" applyFill="1" applyBorder="1" applyAlignment="1">
      <alignment horizontal="center" vertical="center"/>
    </xf>
    <xf numFmtId="1" fontId="41" fillId="9" borderId="69" xfId="8" applyNumberFormat="1" applyFont="1" applyFill="1" applyBorder="1" applyAlignment="1">
      <alignment horizontal="center" vertical="center" wrapText="1"/>
    </xf>
    <xf numFmtId="0" fontId="38" fillId="9" borderId="70" xfId="8" applyFont="1" applyFill="1" applyBorder="1" applyAlignment="1">
      <alignment horizontal="center" vertical="center" wrapText="1"/>
    </xf>
    <xf numFmtId="1" fontId="41" fillId="9" borderId="57" xfId="8" applyNumberFormat="1" applyFont="1" applyFill="1" applyBorder="1" applyAlignment="1">
      <alignment horizontal="center" vertical="center" wrapText="1"/>
    </xf>
    <xf numFmtId="0" fontId="47" fillId="9" borderId="66" xfId="8" applyFont="1" applyFill="1" applyBorder="1" applyAlignment="1">
      <alignment vertical="center"/>
    </xf>
    <xf numFmtId="0" fontId="41" fillId="9" borderId="58" xfId="8" applyFont="1" applyFill="1" applyBorder="1" applyAlignment="1">
      <alignment horizontal="center"/>
    </xf>
    <xf numFmtId="0" fontId="41" fillId="9" borderId="59" xfId="8" applyFont="1" applyFill="1" applyBorder="1" applyAlignment="1">
      <alignment horizontal="center"/>
    </xf>
    <xf numFmtId="0" fontId="41" fillId="9" borderId="60" xfId="8" applyFont="1" applyFill="1" applyBorder="1" applyAlignment="1">
      <alignment horizontal="center"/>
    </xf>
    <xf numFmtId="0" fontId="41" fillId="9" borderId="61" xfId="8" applyFont="1" applyFill="1" applyBorder="1" applyAlignment="1">
      <alignment horizontal="center"/>
    </xf>
    <xf numFmtId="17" fontId="41" fillId="9" borderId="62" xfId="8" applyNumberFormat="1" applyFont="1" applyFill="1" applyBorder="1" applyAlignment="1">
      <alignment horizontal="center" vertical="center" wrapText="1"/>
    </xf>
    <xf numFmtId="0" fontId="49" fillId="9" borderId="75" xfId="8" applyFont="1" applyFill="1" applyBorder="1" applyAlignment="1">
      <alignment horizontal="center" vertical="center"/>
    </xf>
    <xf numFmtId="0" fontId="49" fillId="9" borderId="74" xfId="8" applyFont="1" applyFill="1" applyBorder="1" applyAlignment="1">
      <alignment horizontal="center" vertical="center"/>
    </xf>
    <xf numFmtId="0" fontId="44" fillId="9" borderId="25" xfId="8" applyFont="1" applyFill="1" applyBorder="1" applyAlignment="1">
      <alignment horizontal="center"/>
    </xf>
    <xf numFmtId="1" fontId="41" fillId="9" borderId="76" xfId="8" applyNumberFormat="1" applyFont="1" applyFill="1" applyBorder="1" applyAlignment="1">
      <alignment horizontal="center" vertical="center" wrapText="1"/>
    </xf>
    <xf numFmtId="0" fontId="47" fillId="9" borderId="79" xfId="8" applyFont="1" applyFill="1" applyBorder="1" applyAlignment="1">
      <alignment horizontal="center" vertical="center" wrapText="1"/>
    </xf>
    <xf numFmtId="0" fontId="39" fillId="9" borderId="75" xfId="8" applyFont="1" applyFill="1" applyBorder="1" applyAlignment="1">
      <alignment horizontal="center" vertical="center"/>
    </xf>
    <xf numFmtId="0" fontId="39" fillId="9" borderId="74" xfId="8" applyFont="1" applyFill="1" applyBorder="1" applyAlignment="1">
      <alignment horizontal="center" vertical="center"/>
    </xf>
    <xf numFmtId="0" fontId="47" fillId="9" borderId="66" xfId="8" applyFont="1" applyFill="1" applyBorder="1" applyAlignment="1">
      <alignment horizontal="center" vertical="center" wrapText="1"/>
    </xf>
    <xf numFmtId="0" fontId="42" fillId="8" borderId="118" xfId="8" applyFont="1" applyFill="1" applyBorder="1"/>
    <xf numFmtId="0" fontId="42" fillId="8" borderId="119" xfId="8" applyFont="1" applyFill="1" applyBorder="1"/>
    <xf numFmtId="3" fontId="42" fillId="8" borderId="120" xfId="8" applyNumberFormat="1" applyFont="1" applyFill="1" applyBorder="1"/>
    <xf numFmtId="3" fontId="42" fillId="8" borderId="121" xfId="8" applyNumberFormat="1" applyFont="1" applyFill="1" applyBorder="1"/>
    <xf numFmtId="10" fontId="42" fillId="8" borderId="122" xfId="8" applyNumberFormat="1" applyFont="1" applyFill="1" applyBorder="1"/>
  </cellXfs>
  <cellStyles count="11">
    <cellStyle name="Hipervínculo" xfId="1" builtinId="8"/>
    <cellStyle name="Hipervínculo 2" xfId="6"/>
    <cellStyle name="Hipervínculo 3" xfId="10"/>
    <cellStyle name="Hipervínculo_CUADROS ORIGEN-DESTINO JUN 2009" xfId="4"/>
    <cellStyle name="Normal" xfId="0" builtinId="0"/>
    <cellStyle name="Normal 2" xfId="8"/>
    <cellStyle name="Normal 3 2" xfId="2"/>
    <cellStyle name="Normal 4" xfId="3"/>
    <cellStyle name="Normal 4 2" xfId="5"/>
    <cellStyle name="Normal_Cuadro 1.1 Comportamiento pasajeros y carga MARZO 2009 2" xfId="7"/>
    <cellStyle name="Normal_CUADRO 1.1 DEFINITIVO" xfId="9"/>
  </cellStyles>
  <dxfs count="33"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2480831</xdr:colOff>
      <xdr:row>1</xdr:row>
      <xdr:rowOff>64077</xdr:rowOff>
    </xdr:from>
    <xdr:to>
      <xdr:col>2</xdr:col>
      <xdr:colOff>4352551</xdr:colOff>
      <xdr:row>5</xdr:row>
      <xdr:rowOff>34636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E34ECC-4009-4CCB-84AB-BEDEDA0C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695" y="367145"/>
          <a:ext cx="1871720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10" zoomScaleNormal="110" workbookViewId="0">
      <selection activeCell="B10" sqref="B10:C10"/>
    </sheetView>
  </sheetViews>
  <sheetFormatPr baseColWidth="10" defaultRowHeight="15" x14ac:dyDescent="0.25"/>
  <cols>
    <col min="1" max="1" width="3.7109375" style="1" customWidth="1"/>
    <col min="2" max="2" width="15.7109375" style="1" customWidth="1"/>
    <col min="3" max="3" width="65.85546875" style="1" customWidth="1"/>
    <col min="4" max="5" width="11.42578125" style="1"/>
  </cols>
  <sheetData>
    <row r="1" spans="2:5" ht="24" thickBot="1" x14ac:dyDescent="0.4">
      <c r="B1" s="2"/>
    </row>
    <row r="2" spans="2:5" ht="23.25" x14ac:dyDescent="0.35">
      <c r="B2" s="3"/>
      <c r="C2" s="4"/>
    </row>
    <row r="3" spans="2:5" ht="23.25" x14ac:dyDescent="0.35">
      <c r="B3" s="5" t="s">
        <v>0</v>
      </c>
      <c r="C3" s="6"/>
    </row>
    <row r="4" spans="2:5" ht="18" x14ac:dyDescent="0.25">
      <c r="B4" s="7" t="s">
        <v>1</v>
      </c>
      <c r="C4" s="6"/>
    </row>
    <row r="5" spans="2:5" ht="15.75" x14ac:dyDescent="0.25">
      <c r="B5" s="8" t="s">
        <v>2</v>
      </c>
      <c r="C5" s="6"/>
    </row>
    <row r="6" spans="2:5" ht="23.25" x14ac:dyDescent="0.35">
      <c r="B6" s="9"/>
      <c r="C6" s="6"/>
    </row>
    <row r="7" spans="2:5" ht="23.25" x14ac:dyDescent="0.35">
      <c r="B7" s="10"/>
      <c r="C7" s="11"/>
    </row>
    <row r="8" spans="2:5" ht="23.25" x14ac:dyDescent="0.35">
      <c r="B8" s="169" t="s">
        <v>41</v>
      </c>
      <c r="C8" s="170"/>
      <c r="E8" s="12"/>
    </row>
    <row r="9" spans="2:5" ht="27.75" x14ac:dyDescent="0.4">
      <c r="B9" s="171" t="s">
        <v>3</v>
      </c>
      <c r="C9" s="172"/>
      <c r="E9" s="12"/>
    </row>
    <row r="10" spans="2:5" ht="18" x14ac:dyDescent="0.25">
      <c r="B10" s="173" t="s">
        <v>4</v>
      </c>
      <c r="C10" s="174"/>
    </row>
    <row r="11" spans="2:5" ht="15.75" thickBot="1" x14ac:dyDescent="0.3">
      <c r="B11" s="13"/>
      <c r="C11" s="14"/>
    </row>
    <row r="12" spans="2:5" ht="18" thickTop="1" thickBot="1" x14ac:dyDescent="0.3">
      <c r="B12" s="15" t="s">
        <v>5</v>
      </c>
      <c r="C12" s="16" t="s">
        <v>6</v>
      </c>
    </row>
    <row r="13" spans="2:5" ht="16.5" thickTop="1" x14ac:dyDescent="0.25">
      <c r="B13" s="17" t="s">
        <v>7</v>
      </c>
      <c r="C13" s="18" t="s">
        <v>8</v>
      </c>
    </row>
    <row r="14" spans="2:5" ht="15.75" x14ac:dyDescent="0.25">
      <c r="B14" s="19" t="s">
        <v>9</v>
      </c>
      <c r="C14" s="20" t="s">
        <v>10</v>
      </c>
    </row>
    <row r="15" spans="2:5" ht="15.75" x14ac:dyDescent="0.25">
      <c r="B15" s="21" t="s">
        <v>11</v>
      </c>
      <c r="C15" s="22" t="s">
        <v>12</v>
      </c>
    </row>
    <row r="16" spans="2:5" ht="15.75" x14ac:dyDescent="0.25">
      <c r="B16" s="19" t="s">
        <v>13</v>
      </c>
      <c r="C16" s="22" t="s">
        <v>14</v>
      </c>
    </row>
    <row r="17" spans="2:4" ht="15.75" x14ac:dyDescent="0.25">
      <c r="B17" s="21" t="s">
        <v>15</v>
      </c>
      <c r="C17" s="22" t="s">
        <v>16</v>
      </c>
    </row>
    <row r="18" spans="2:4" ht="15.75" x14ac:dyDescent="0.25">
      <c r="B18" s="19" t="s">
        <v>17</v>
      </c>
      <c r="C18" s="20" t="s">
        <v>18</v>
      </c>
    </row>
    <row r="19" spans="2:4" ht="15.75" x14ac:dyDescent="0.25">
      <c r="B19" s="21" t="s">
        <v>19</v>
      </c>
      <c r="C19" s="22" t="s">
        <v>20</v>
      </c>
    </row>
    <row r="20" spans="2:4" ht="15.75" x14ac:dyDescent="0.25">
      <c r="B20" s="19" t="s">
        <v>21</v>
      </c>
      <c r="C20" s="20" t="s">
        <v>22</v>
      </c>
      <c r="D20" s="23"/>
    </row>
    <row r="21" spans="2:4" ht="16.5" thickBot="1" x14ac:dyDescent="0.3">
      <c r="B21" s="24" t="s">
        <v>23</v>
      </c>
      <c r="C21" s="25" t="s">
        <v>24</v>
      </c>
      <c r="D21" s="23"/>
    </row>
    <row r="23" spans="2:4" ht="15.75" x14ac:dyDescent="0.25">
      <c r="B23" s="26"/>
    </row>
    <row r="24" spans="2:4" x14ac:dyDescent="0.25">
      <c r="B24" s="27"/>
    </row>
    <row r="25" spans="2:4" x14ac:dyDescent="0.25">
      <c r="B25" s="28"/>
    </row>
    <row r="26" spans="2:4" x14ac:dyDescent="0.25">
      <c r="B26" s="29"/>
    </row>
  </sheetData>
  <mergeCells count="3">
    <mergeCell ref="B8:C8"/>
    <mergeCell ref="B9:C9"/>
    <mergeCell ref="B10:C10"/>
  </mergeCells>
  <hyperlinks>
    <hyperlink ref="C14" location="'CUADRO 6,1'!A1" display="Total pasajeros por aeropuerto - Salidos - Llegados"/>
    <hyperlink ref="C15" location="'CUADRO 6,2'!A1" display="Total carga por aeropuerto - Salida - Llegada"/>
    <hyperlink ref="C16" location="'CUADRO 6.3'!A1" display="Total pasajeros por aeropuerto - Regulares - No Regulares"/>
    <hyperlink ref="C17" location="'CUADRO 6,4'!Área_de_impresión" display="Total carga por aeropuerto - Regular - No Regular"/>
    <hyperlink ref="C19" location="'CUADRO 6,6'!A1" display="Total carga por aeropuerto - Nacional - Internacional"/>
    <hyperlink ref="C20" location="'CUADRO 6,7'!A1" display="Operaciones aéreas por aeropuerto - Comerciales y no Comerciales"/>
    <hyperlink ref="C21" location="'CUADRO 6,8'!A1" display="Operaciones aéreas por aeropuerto - Nacional - Internacional"/>
    <hyperlink ref="C12" location="Novedades!A1" display="Novedades importantes para la interpretación de la información."/>
    <hyperlink ref="C18" location="'CUADRO 6,5'!A1" display="Total pasajeros por aeropuerto - Nacional - Internacional"/>
    <hyperlink ref="B13:C13" location="Resumen!A1" display="Resume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3" sqref="A3"/>
    </sheetView>
  </sheetViews>
  <sheetFormatPr baseColWidth="10" defaultRowHeight="12.75" x14ac:dyDescent="0.2"/>
  <cols>
    <col min="1" max="16384" width="11.42578125" style="31"/>
  </cols>
  <sheetData>
    <row r="1" spans="1:14" ht="13.5" thickBot="1" x14ac:dyDescent="0.25">
      <c r="A1" s="30"/>
      <c r="B1" s="30"/>
      <c r="C1" s="30"/>
      <c r="D1" s="30"/>
      <c r="E1" s="30"/>
      <c r="F1" s="30"/>
      <c r="G1" s="30"/>
      <c r="H1" s="30"/>
    </row>
    <row r="2" spans="1:14" ht="30.75" thickTop="1" x14ac:dyDescent="0.4">
      <c r="A2" s="32" t="s">
        <v>40</v>
      </c>
      <c r="B2" s="33"/>
      <c r="M2" s="175" t="s">
        <v>25</v>
      </c>
      <c r="N2" s="175"/>
    </row>
    <row r="3" spans="1:14" ht="26.25" x14ac:dyDescent="0.4">
      <c r="A3" s="34" t="s">
        <v>26</v>
      </c>
      <c r="B3" s="35"/>
    </row>
    <row r="9" spans="1:14" ht="28.5" x14ac:dyDescent="0.4">
      <c r="A9" s="36" t="s">
        <v>27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x14ac:dyDescent="0.25">
      <c r="A10" s="38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6.5" x14ac:dyDescent="0.25">
      <c r="A11" s="39" t="s">
        <v>28</v>
      </c>
    </row>
    <row r="12" spans="1:14" ht="17.25" x14ac:dyDescent="0.3">
      <c r="A12" s="40" t="s">
        <v>29</v>
      </c>
    </row>
    <row r="13" spans="1:14" ht="17.25" x14ac:dyDescent="0.3">
      <c r="A13" s="40"/>
    </row>
    <row r="14" spans="1:14" ht="28.5" x14ac:dyDescent="0.4">
      <c r="A14" s="36" t="s">
        <v>30</v>
      </c>
    </row>
    <row r="17" spans="1:1" ht="22.5" x14ac:dyDescent="0.3">
      <c r="A17" s="41" t="s">
        <v>31</v>
      </c>
    </row>
    <row r="19" spans="1:1" ht="16.5" x14ac:dyDescent="0.25">
      <c r="A19" s="42" t="s">
        <v>32</v>
      </c>
    </row>
    <row r="20" spans="1:1" ht="16.5" x14ac:dyDescent="0.25">
      <c r="A20" s="42"/>
    </row>
    <row r="21" spans="1:1" ht="22.5" x14ac:dyDescent="0.3">
      <c r="A21" s="41" t="s">
        <v>33</v>
      </c>
    </row>
    <row r="22" spans="1:1" ht="16.5" x14ac:dyDescent="0.25">
      <c r="A22" s="42" t="s">
        <v>34</v>
      </c>
    </row>
    <row r="23" spans="1:1" ht="16.5" x14ac:dyDescent="0.25">
      <c r="A23" s="42"/>
    </row>
    <row r="24" spans="1:1" ht="16.5" x14ac:dyDescent="0.25">
      <c r="A24" s="42" t="s">
        <v>35</v>
      </c>
    </row>
    <row r="25" spans="1:1" ht="16.5" x14ac:dyDescent="0.25">
      <c r="A25" s="42" t="s">
        <v>36</v>
      </c>
    </row>
    <row r="26" spans="1:1" ht="16.5" x14ac:dyDescent="0.25">
      <c r="A26" s="39" t="s">
        <v>37</v>
      </c>
    </row>
    <row r="28" spans="1:1" ht="22.5" x14ac:dyDescent="0.3">
      <c r="A28" s="41" t="s">
        <v>38</v>
      </c>
    </row>
    <row r="29" spans="1:1" ht="16.5" x14ac:dyDescent="0.25">
      <c r="A29" s="42" t="s">
        <v>39</v>
      </c>
    </row>
  </sheetData>
  <mergeCells count="1">
    <mergeCell ref="M2:N2"/>
  </mergeCells>
  <hyperlinks>
    <hyperlink ref="M2:N2" location="INDICE!A1" display="Volver al 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autoPageBreaks="0"/>
  </sheetPr>
  <dimension ref="A1:R70"/>
  <sheetViews>
    <sheetView showGridLines="0" tabSelected="1" topLeftCell="B1" zoomScale="80" zoomScaleNormal="80" workbookViewId="0">
      <selection activeCell="C7" sqref="C7"/>
    </sheetView>
  </sheetViews>
  <sheetFormatPr baseColWidth="10" defaultColWidth="8" defaultRowHeight="13.5" x14ac:dyDescent="0.25"/>
  <cols>
    <col min="1" max="1" width="23.5703125" style="44" customWidth="1"/>
    <col min="2" max="2" width="37" style="44" customWidth="1"/>
    <col min="3" max="5" width="11.7109375" style="44" bestFit="1" customWidth="1"/>
    <col min="6" max="6" width="11.85546875" style="44" customWidth="1"/>
    <col min="7" max="7" width="11.7109375" style="44" customWidth="1"/>
    <col min="8" max="8" width="12.85546875" style="44" customWidth="1"/>
    <col min="9" max="9" width="11.7109375" style="44" customWidth="1"/>
    <col min="10" max="10" width="9" style="44" bestFit="1" customWidth="1"/>
    <col min="11" max="13" width="13.140625" style="44" bestFit="1" customWidth="1"/>
    <col min="14" max="14" width="11.140625" style="44" bestFit="1" customWidth="1"/>
    <col min="15" max="15" width="12.85546875" style="44" customWidth="1"/>
    <col min="16" max="17" width="13.140625" style="44" bestFit="1" customWidth="1"/>
    <col min="18" max="18" width="9.28515625" style="44" bestFit="1" customWidth="1"/>
    <col min="19" max="16384" width="8" style="44"/>
  </cols>
  <sheetData>
    <row r="1" spans="1:18" ht="19.5" x14ac:dyDescent="0.3">
      <c r="A1" s="153" t="s">
        <v>25</v>
      </c>
      <c r="B1" s="152"/>
    </row>
    <row r="2" spans="1:18" ht="14.25" thickBot="1" x14ac:dyDescent="0.3"/>
    <row r="3" spans="1:18" ht="24" customHeight="1" thickBot="1" x14ac:dyDescent="0.3">
      <c r="A3" s="181" t="s">
        <v>423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/>
    </row>
    <row r="4" spans="1:18" ht="15.95" customHeight="1" thickBot="1" x14ac:dyDescent="0.3">
      <c r="A4" s="184" t="s">
        <v>422</v>
      </c>
      <c r="B4" s="184" t="s">
        <v>42</v>
      </c>
      <c r="C4" s="178" t="s">
        <v>43</v>
      </c>
      <c r="D4" s="179"/>
      <c r="E4" s="179"/>
      <c r="F4" s="179"/>
      <c r="G4" s="179"/>
      <c r="H4" s="179"/>
      <c r="I4" s="179"/>
      <c r="J4" s="180"/>
      <c r="K4" s="178" t="s">
        <v>44</v>
      </c>
      <c r="L4" s="179"/>
      <c r="M4" s="179"/>
      <c r="N4" s="179"/>
      <c r="O4" s="179"/>
      <c r="P4" s="179"/>
      <c r="Q4" s="179"/>
      <c r="R4" s="180"/>
    </row>
    <row r="5" spans="1:18" s="112" customFormat="1" ht="26.25" customHeight="1" x14ac:dyDescent="0.25">
      <c r="A5" s="185"/>
      <c r="B5" s="185"/>
      <c r="C5" s="187" t="s">
        <v>421</v>
      </c>
      <c r="D5" s="188"/>
      <c r="E5" s="188"/>
      <c r="F5" s="176" t="s">
        <v>45</v>
      </c>
      <c r="G5" s="187" t="s">
        <v>420</v>
      </c>
      <c r="H5" s="188"/>
      <c r="I5" s="188"/>
      <c r="J5" s="191" t="s">
        <v>46</v>
      </c>
      <c r="K5" s="189" t="s">
        <v>95</v>
      </c>
      <c r="L5" s="190"/>
      <c r="M5" s="190"/>
      <c r="N5" s="176" t="s">
        <v>45</v>
      </c>
      <c r="O5" s="189" t="s">
        <v>96</v>
      </c>
      <c r="P5" s="190"/>
      <c r="Q5" s="190"/>
      <c r="R5" s="176" t="s">
        <v>46</v>
      </c>
    </row>
    <row r="6" spans="1:18" s="77" customFormat="1" ht="32.85" customHeight="1" thickBot="1" x14ac:dyDescent="0.3">
      <c r="A6" s="186"/>
      <c r="B6" s="186"/>
      <c r="C6" s="45" t="s">
        <v>419</v>
      </c>
      <c r="D6" s="46" t="s">
        <v>418</v>
      </c>
      <c r="E6" s="46" t="s">
        <v>49</v>
      </c>
      <c r="F6" s="177"/>
      <c r="G6" s="45" t="s">
        <v>419</v>
      </c>
      <c r="H6" s="46" t="s">
        <v>418</v>
      </c>
      <c r="I6" s="46" t="s">
        <v>49</v>
      </c>
      <c r="J6" s="192"/>
      <c r="K6" s="45" t="s">
        <v>419</v>
      </c>
      <c r="L6" s="46" t="s">
        <v>418</v>
      </c>
      <c r="M6" s="46" t="s">
        <v>49</v>
      </c>
      <c r="N6" s="177"/>
      <c r="O6" s="45" t="s">
        <v>419</v>
      </c>
      <c r="P6" s="46" t="s">
        <v>418</v>
      </c>
      <c r="Q6" s="46" t="s">
        <v>49</v>
      </c>
      <c r="R6" s="177"/>
    </row>
    <row r="7" spans="1:18" s="79" customFormat="1" ht="18" customHeight="1" thickBot="1" x14ac:dyDescent="0.35">
      <c r="A7" s="151" t="s">
        <v>50</v>
      </c>
      <c r="B7" s="150"/>
      <c r="C7" s="149">
        <f>SUM(C8:C68)</f>
        <v>3460576</v>
      </c>
      <c r="D7" s="148">
        <f>SUM(D8:D68)</f>
        <v>3509758</v>
      </c>
      <c r="E7" s="147">
        <f t="shared" ref="E7:E38" si="0">D7+C7</f>
        <v>6970334</v>
      </c>
      <c r="F7" s="146">
        <f t="shared" ref="F7:F38" si="1">E7/$E$7</f>
        <v>1</v>
      </c>
      <c r="G7" s="149">
        <f>SUM(G8:G68)</f>
        <v>3024919</v>
      </c>
      <c r="H7" s="148">
        <f>SUM(H8:H68)</f>
        <v>3080650</v>
      </c>
      <c r="I7" s="147">
        <f t="shared" ref="I7:I38" si="2">H7+G7</f>
        <v>6105569</v>
      </c>
      <c r="J7" s="146">
        <f t="shared" ref="J7:J38" si="3">(E7/I7-1)</f>
        <v>0.14163544790010563</v>
      </c>
      <c r="K7" s="149">
        <f>SUM(K8:K68)</f>
        <v>21392820</v>
      </c>
      <c r="L7" s="148">
        <f>SUM(L8:L68)</f>
        <v>21198523</v>
      </c>
      <c r="M7" s="147">
        <f t="shared" ref="M7:M38" si="4">L7+K7</f>
        <v>42591343</v>
      </c>
      <c r="N7" s="146">
        <f t="shared" ref="N7:N38" si="5">M7/$M$7</f>
        <v>1</v>
      </c>
      <c r="O7" s="149">
        <f>SUM(O8:O68)</f>
        <v>19474985</v>
      </c>
      <c r="P7" s="148">
        <f>SUM(P8:P68)</f>
        <v>19298195</v>
      </c>
      <c r="Q7" s="147">
        <f t="shared" ref="Q7:Q38" si="6">P7+O7</f>
        <v>38773180</v>
      </c>
      <c r="R7" s="146">
        <f t="shared" ref="R7:R38" si="7">(M7/Q7-1)</f>
        <v>9.8474331999593545E-2</v>
      </c>
    </row>
    <row r="8" spans="1:18" s="83" customFormat="1" ht="18" customHeight="1" thickTop="1" x14ac:dyDescent="0.25">
      <c r="A8" s="145" t="s">
        <v>417</v>
      </c>
      <c r="B8" s="52" t="s">
        <v>51</v>
      </c>
      <c r="C8" s="53">
        <v>1592588</v>
      </c>
      <c r="D8" s="54">
        <v>1639771</v>
      </c>
      <c r="E8" s="54">
        <f t="shared" si="0"/>
        <v>3232359</v>
      </c>
      <c r="F8" s="55">
        <f t="shared" si="1"/>
        <v>0.46373086282522474</v>
      </c>
      <c r="G8" s="53">
        <v>1401991</v>
      </c>
      <c r="H8" s="54">
        <v>1448689</v>
      </c>
      <c r="I8" s="54">
        <f t="shared" si="2"/>
        <v>2850680</v>
      </c>
      <c r="J8" s="55">
        <f t="shared" si="3"/>
        <v>0.13389051033437638</v>
      </c>
      <c r="K8" s="53">
        <v>9833132</v>
      </c>
      <c r="L8" s="54">
        <v>9879873</v>
      </c>
      <c r="M8" s="54">
        <f t="shared" si="4"/>
        <v>19713005</v>
      </c>
      <c r="N8" s="55">
        <f t="shared" si="5"/>
        <v>0.46284065285285791</v>
      </c>
      <c r="O8" s="54">
        <v>9336851</v>
      </c>
      <c r="P8" s="54">
        <v>9361563</v>
      </c>
      <c r="Q8" s="54">
        <f t="shared" si="6"/>
        <v>18698414</v>
      </c>
      <c r="R8" s="55">
        <f t="shared" si="7"/>
        <v>5.4260805221234332E-2</v>
      </c>
    </row>
    <row r="9" spans="1:18" s="83" customFormat="1" ht="18" customHeight="1" x14ac:dyDescent="0.25">
      <c r="A9" s="144" t="s">
        <v>416</v>
      </c>
      <c r="B9" s="59" t="s">
        <v>52</v>
      </c>
      <c r="C9" s="60">
        <v>405300</v>
      </c>
      <c r="D9" s="61">
        <v>420463</v>
      </c>
      <c r="E9" s="61">
        <f t="shared" si="0"/>
        <v>825763</v>
      </c>
      <c r="F9" s="62">
        <f t="shared" si="1"/>
        <v>0.11846821113593696</v>
      </c>
      <c r="G9" s="60">
        <v>350971</v>
      </c>
      <c r="H9" s="61">
        <v>369802</v>
      </c>
      <c r="I9" s="61">
        <f t="shared" si="2"/>
        <v>720773</v>
      </c>
      <c r="J9" s="62">
        <f t="shared" si="3"/>
        <v>0.14566305896586029</v>
      </c>
      <c r="K9" s="60">
        <v>2581645</v>
      </c>
      <c r="L9" s="61">
        <v>2556766</v>
      </c>
      <c r="M9" s="61">
        <f t="shared" si="4"/>
        <v>5138411</v>
      </c>
      <c r="N9" s="62">
        <f t="shared" si="5"/>
        <v>0.1206444934126637</v>
      </c>
      <c r="O9" s="61">
        <v>2192070</v>
      </c>
      <c r="P9" s="61">
        <v>2166278</v>
      </c>
      <c r="Q9" s="61">
        <f t="shared" si="6"/>
        <v>4358348</v>
      </c>
      <c r="R9" s="62">
        <f t="shared" si="7"/>
        <v>0.17898134797863774</v>
      </c>
    </row>
    <row r="10" spans="1:18" s="83" customFormat="1" ht="18" customHeight="1" x14ac:dyDescent="0.25">
      <c r="A10" s="144" t="s">
        <v>415</v>
      </c>
      <c r="B10" s="59" t="s">
        <v>53</v>
      </c>
      <c r="C10" s="60">
        <v>271945</v>
      </c>
      <c r="D10" s="61">
        <v>267545</v>
      </c>
      <c r="E10" s="61">
        <f t="shared" si="0"/>
        <v>539490</v>
      </c>
      <c r="F10" s="62">
        <f t="shared" si="1"/>
        <v>7.7398012778153821E-2</v>
      </c>
      <c r="G10" s="60">
        <v>230041</v>
      </c>
      <c r="H10" s="61">
        <v>224992</v>
      </c>
      <c r="I10" s="61">
        <f t="shared" si="2"/>
        <v>455033</v>
      </c>
      <c r="J10" s="62">
        <f t="shared" si="3"/>
        <v>0.18560631866260247</v>
      </c>
      <c r="K10" s="60">
        <v>1579846</v>
      </c>
      <c r="L10" s="61">
        <v>1531445</v>
      </c>
      <c r="M10" s="61">
        <f t="shared" si="4"/>
        <v>3111291</v>
      </c>
      <c r="N10" s="62">
        <f t="shared" si="5"/>
        <v>7.3049844894536434E-2</v>
      </c>
      <c r="O10" s="61">
        <v>1360883</v>
      </c>
      <c r="P10" s="61">
        <v>1316467</v>
      </c>
      <c r="Q10" s="61">
        <f t="shared" si="6"/>
        <v>2677350</v>
      </c>
      <c r="R10" s="62">
        <f t="shared" si="7"/>
        <v>0.16207854781780484</v>
      </c>
    </row>
    <row r="11" spans="1:18" s="83" customFormat="1" ht="18" customHeight="1" x14ac:dyDescent="0.25">
      <c r="A11" s="144" t="s">
        <v>414</v>
      </c>
      <c r="B11" s="59" t="s">
        <v>87</v>
      </c>
      <c r="C11" s="60">
        <v>248647</v>
      </c>
      <c r="D11" s="61">
        <v>248468</v>
      </c>
      <c r="E11" s="61">
        <f t="shared" si="0"/>
        <v>497115</v>
      </c>
      <c r="F11" s="62">
        <f t="shared" si="1"/>
        <v>7.1318677125084676E-2</v>
      </c>
      <c r="G11" s="60">
        <v>248271</v>
      </c>
      <c r="H11" s="61">
        <v>250979</v>
      </c>
      <c r="I11" s="61">
        <f t="shared" si="2"/>
        <v>499250</v>
      </c>
      <c r="J11" s="62">
        <f t="shared" si="3"/>
        <v>-4.2764146219328447E-3</v>
      </c>
      <c r="K11" s="60">
        <v>1665495</v>
      </c>
      <c r="L11" s="61">
        <v>1639012</v>
      </c>
      <c r="M11" s="61">
        <f t="shared" si="4"/>
        <v>3304507</v>
      </c>
      <c r="N11" s="62">
        <f t="shared" si="5"/>
        <v>7.7586353639987352E-2</v>
      </c>
      <c r="O11" s="61">
        <v>1505743</v>
      </c>
      <c r="P11" s="61">
        <v>1486718</v>
      </c>
      <c r="Q11" s="61">
        <f t="shared" si="6"/>
        <v>2992461</v>
      </c>
      <c r="R11" s="62">
        <f t="shared" si="7"/>
        <v>0.10427738239529272</v>
      </c>
    </row>
    <row r="12" spans="1:18" s="83" customFormat="1" ht="18" customHeight="1" x14ac:dyDescent="0.25">
      <c r="A12" s="144" t="s">
        <v>413</v>
      </c>
      <c r="B12" s="59" t="s">
        <v>54</v>
      </c>
      <c r="C12" s="60">
        <v>130277</v>
      </c>
      <c r="D12" s="61">
        <v>130229</v>
      </c>
      <c r="E12" s="61">
        <f t="shared" si="0"/>
        <v>260506</v>
      </c>
      <c r="F12" s="62">
        <f t="shared" si="1"/>
        <v>3.7373531885272641E-2</v>
      </c>
      <c r="G12" s="60">
        <v>117601</v>
      </c>
      <c r="H12" s="61">
        <v>121558</v>
      </c>
      <c r="I12" s="61">
        <f t="shared" si="2"/>
        <v>239159</v>
      </c>
      <c r="J12" s="62">
        <f t="shared" si="3"/>
        <v>8.9258610380541725E-2</v>
      </c>
      <c r="K12" s="60">
        <v>798083</v>
      </c>
      <c r="L12" s="61">
        <v>775727</v>
      </c>
      <c r="M12" s="61">
        <f t="shared" si="4"/>
        <v>1573810</v>
      </c>
      <c r="N12" s="62">
        <f t="shared" si="5"/>
        <v>3.6951405829114145E-2</v>
      </c>
      <c r="O12" s="61">
        <v>728742</v>
      </c>
      <c r="P12" s="61">
        <v>717601</v>
      </c>
      <c r="Q12" s="61">
        <f t="shared" si="6"/>
        <v>1446343</v>
      </c>
      <c r="R12" s="62">
        <f t="shared" si="7"/>
        <v>8.8130547180025776E-2</v>
      </c>
    </row>
    <row r="13" spans="1:18" s="83" customFormat="1" ht="18" customHeight="1" x14ac:dyDescent="0.25">
      <c r="A13" s="144" t="s">
        <v>412</v>
      </c>
      <c r="B13" s="59" t="s">
        <v>55</v>
      </c>
      <c r="C13" s="60">
        <v>109776</v>
      </c>
      <c r="D13" s="61">
        <v>107847</v>
      </c>
      <c r="E13" s="61">
        <f t="shared" si="0"/>
        <v>217623</v>
      </c>
      <c r="F13" s="62">
        <f t="shared" si="1"/>
        <v>3.1221315936940754E-2</v>
      </c>
      <c r="G13" s="60">
        <v>94276</v>
      </c>
      <c r="H13" s="61">
        <v>92213</v>
      </c>
      <c r="I13" s="61">
        <f t="shared" si="2"/>
        <v>186489</v>
      </c>
      <c r="J13" s="62">
        <f t="shared" si="3"/>
        <v>0.16694818461142491</v>
      </c>
      <c r="K13" s="60">
        <v>684776</v>
      </c>
      <c r="L13" s="61">
        <v>674419</v>
      </c>
      <c r="M13" s="61">
        <f t="shared" si="4"/>
        <v>1359195</v>
      </c>
      <c r="N13" s="62">
        <f t="shared" si="5"/>
        <v>3.191247103900903E-2</v>
      </c>
      <c r="O13" s="61">
        <v>624632</v>
      </c>
      <c r="P13" s="61">
        <v>619213</v>
      </c>
      <c r="Q13" s="61">
        <f t="shared" si="6"/>
        <v>1243845</v>
      </c>
      <c r="R13" s="62">
        <f t="shared" si="7"/>
        <v>9.2736635191683847E-2</v>
      </c>
    </row>
    <row r="14" spans="1:18" s="83" customFormat="1" ht="18" customHeight="1" x14ac:dyDescent="0.25">
      <c r="A14" s="144" t="s">
        <v>411</v>
      </c>
      <c r="B14" s="59" t="s">
        <v>56</v>
      </c>
      <c r="C14" s="60">
        <v>107956</v>
      </c>
      <c r="D14" s="61">
        <v>105974</v>
      </c>
      <c r="E14" s="61">
        <f t="shared" si="0"/>
        <v>213930</v>
      </c>
      <c r="F14" s="62">
        <f t="shared" si="1"/>
        <v>3.0691499144804252E-2</v>
      </c>
      <c r="G14" s="60">
        <v>88512</v>
      </c>
      <c r="H14" s="61">
        <v>87126</v>
      </c>
      <c r="I14" s="61">
        <f t="shared" si="2"/>
        <v>175638</v>
      </c>
      <c r="J14" s="62">
        <f t="shared" si="3"/>
        <v>0.21801660232979203</v>
      </c>
      <c r="K14" s="60">
        <v>697367</v>
      </c>
      <c r="L14" s="61">
        <v>687687</v>
      </c>
      <c r="M14" s="61">
        <f t="shared" si="4"/>
        <v>1385054</v>
      </c>
      <c r="N14" s="62">
        <f t="shared" si="5"/>
        <v>3.2519613199330201E-2</v>
      </c>
      <c r="O14" s="61">
        <v>524639</v>
      </c>
      <c r="P14" s="61">
        <v>513664</v>
      </c>
      <c r="Q14" s="61">
        <f t="shared" si="6"/>
        <v>1038303</v>
      </c>
      <c r="R14" s="62">
        <f t="shared" si="7"/>
        <v>0.33395935483187467</v>
      </c>
    </row>
    <row r="15" spans="1:18" s="83" customFormat="1" ht="18" customHeight="1" x14ac:dyDescent="0.25">
      <c r="A15" s="144" t="s">
        <v>410</v>
      </c>
      <c r="B15" s="59" t="s">
        <v>57</v>
      </c>
      <c r="C15" s="60">
        <v>86497</v>
      </c>
      <c r="D15" s="61">
        <v>85795</v>
      </c>
      <c r="E15" s="61">
        <f t="shared" si="0"/>
        <v>172292</v>
      </c>
      <c r="F15" s="62">
        <f t="shared" si="1"/>
        <v>2.4717897305925367E-2</v>
      </c>
      <c r="G15" s="60">
        <v>68728</v>
      </c>
      <c r="H15" s="61">
        <v>68478</v>
      </c>
      <c r="I15" s="61">
        <f t="shared" si="2"/>
        <v>137206</v>
      </c>
      <c r="J15" s="62">
        <f t="shared" si="3"/>
        <v>0.25571767998484041</v>
      </c>
      <c r="K15" s="60">
        <v>521711</v>
      </c>
      <c r="L15" s="61">
        <v>505140</v>
      </c>
      <c r="M15" s="61">
        <f t="shared" si="4"/>
        <v>1026851</v>
      </c>
      <c r="N15" s="62">
        <f t="shared" si="5"/>
        <v>2.4109382979541173E-2</v>
      </c>
      <c r="O15" s="61">
        <v>449655</v>
      </c>
      <c r="P15" s="61">
        <v>434754</v>
      </c>
      <c r="Q15" s="61">
        <f t="shared" si="6"/>
        <v>884409</v>
      </c>
      <c r="R15" s="62">
        <f t="shared" si="7"/>
        <v>0.1610589670616196</v>
      </c>
    </row>
    <row r="16" spans="1:18" s="83" customFormat="1" ht="18" customHeight="1" x14ac:dyDescent="0.25">
      <c r="A16" s="144" t="s">
        <v>409</v>
      </c>
      <c r="B16" s="59" t="s">
        <v>58</v>
      </c>
      <c r="C16" s="60">
        <v>84991</v>
      </c>
      <c r="D16" s="61">
        <v>85741</v>
      </c>
      <c r="E16" s="61">
        <f t="shared" si="0"/>
        <v>170732</v>
      </c>
      <c r="F16" s="62">
        <f t="shared" si="1"/>
        <v>2.4494091674803532E-2</v>
      </c>
      <c r="G16" s="60">
        <v>76442</v>
      </c>
      <c r="H16" s="61">
        <v>76207</v>
      </c>
      <c r="I16" s="61">
        <f t="shared" si="2"/>
        <v>152649</v>
      </c>
      <c r="J16" s="62">
        <f t="shared" si="3"/>
        <v>0.11846130665775734</v>
      </c>
      <c r="K16" s="60">
        <v>538279</v>
      </c>
      <c r="L16" s="61">
        <v>515901</v>
      </c>
      <c r="M16" s="61">
        <f t="shared" si="4"/>
        <v>1054180</v>
      </c>
      <c r="N16" s="62">
        <f t="shared" si="5"/>
        <v>2.4751039195922985E-2</v>
      </c>
      <c r="O16" s="61">
        <v>519078</v>
      </c>
      <c r="P16" s="61">
        <v>496642</v>
      </c>
      <c r="Q16" s="61">
        <f t="shared" si="6"/>
        <v>1015720</v>
      </c>
      <c r="R16" s="62">
        <f t="shared" si="7"/>
        <v>3.7864765880360807E-2</v>
      </c>
    </row>
    <row r="17" spans="1:18" s="83" customFormat="1" ht="18" customHeight="1" x14ac:dyDescent="0.25">
      <c r="A17" s="144" t="s">
        <v>408</v>
      </c>
      <c r="B17" s="59" t="s">
        <v>59</v>
      </c>
      <c r="C17" s="60">
        <v>50240</v>
      </c>
      <c r="D17" s="61">
        <v>51351</v>
      </c>
      <c r="E17" s="61">
        <f t="shared" si="0"/>
        <v>101591</v>
      </c>
      <c r="F17" s="62">
        <f t="shared" si="1"/>
        <v>1.4574767866217028E-2</v>
      </c>
      <c r="G17" s="60">
        <v>46274</v>
      </c>
      <c r="H17" s="61">
        <v>46867</v>
      </c>
      <c r="I17" s="61">
        <f t="shared" si="2"/>
        <v>93141</v>
      </c>
      <c r="J17" s="62">
        <f t="shared" si="3"/>
        <v>9.072266778325333E-2</v>
      </c>
      <c r="K17" s="60">
        <v>308328</v>
      </c>
      <c r="L17" s="61">
        <v>317796</v>
      </c>
      <c r="M17" s="61">
        <f t="shared" si="4"/>
        <v>626124</v>
      </c>
      <c r="N17" s="62">
        <f t="shared" si="5"/>
        <v>1.4700733902661862E-2</v>
      </c>
      <c r="O17" s="61">
        <v>306295</v>
      </c>
      <c r="P17" s="61">
        <v>313742</v>
      </c>
      <c r="Q17" s="61">
        <f t="shared" si="6"/>
        <v>620037</v>
      </c>
      <c r="R17" s="62">
        <f t="shared" si="7"/>
        <v>9.8171560729440888E-3</v>
      </c>
    </row>
    <row r="18" spans="1:18" s="83" customFormat="1" ht="18" customHeight="1" x14ac:dyDescent="0.25">
      <c r="A18" s="144" t="s">
        <v>407</v>
      </c>
      <c r="B18" s="59" t="s">
        <v>99</v>
      </c>
      <c r="C18" s="60">
        <v>49290</v>
      </c>
      <c r="D18" s="61">
        <v>46107</v>
      </c>
      <c r="E18" s="61">
        <f t="shared" si="0"/>
        <v>95397</v>
      </c>
      <c r="F18" s="62">
        <f t="shared" si="1"/>
        <v>1.3686144738544809E-2</v>
      </c>
      <c r="G18" s="60">
        <v>42774</v>
      </c>
      <c r="H18" s="61">
        <v>39393</v>
      </c>
      <c r="I18" s="61">
        <f t="shared" si="2"/>
        <v>82167</v>
      </c>
      <c r="J18" s="62">
        <f t="shared" si="3"/>
        <v>0.16101354558399361</v>
      </c>
      <c r="K18" s="60">
        <v>304883</v>
      </c>
      <c r="L18" s="61">
        <v>283409</v>
      </c>
      <c r="M18" s="61">
        <f t="shared" si="4"/>
        <v>588292</v>
      </c>
      <c r="N18" s="62">
        <f t="shared" si="5"/>
        <v>1.3812478277569224E-2</v>
      </c>
      <c r="O18" s="61">
        <v>265706</v>
      </c>
      <c r="P18" s="61">
        <v>246281</v>
      </c>
      <c r="Q18" s="61">
        <f t="shared" si="6"/>
        <v>511987</v>
      </c>
      <c r="R18" s="62">
        <f t="shared" si="7"/>
        <v>0.14903698726725478</v>
      </c>
    </row>
    <row r="19" spans="1:18" s="83" customFormat="1" ht="18" customHeight="1" x14ac:dyDescent="0.25">
      <c r="A19" s="144" t="s">
        <v>406</v>
      </c>
      <c r="B19" s="59" t="s">
        <v>101</v>
      </c>
      <c r="C19" s="60">
        <v>45512</v>
      </c>
      <c r="D19" s="61">
        <v>45299</v>
      </c>
      <c r="E19" s="61">
        <f t="shared" si="0"/>
        <v>90811</v>
      </c>
      <c r="F19" s="62">
        <f t="shared" si="1"/>
        <v>1.302821356910587E-2</v>
      </c>
      <c r="G19" s="60">
        <v>45347</v>
      </c>
      <c r="H19" s="61">
        <v>43729</v>
      </c>
      <c r="I19" s="61">
        <f t="shared" si="2"/>
        <v>89076</v>
      </c>
      <c r="J19" s="62">
        <f t="shared" si="3"/>
        <v>1.9477749337644346E-2</v>
      </c>
      <c r="K19" s="60">
        <v>289930</v>
      </c>
      <c r="L19" s="61">
        <v>279971</v>
      </c>
      <c r="M19" s="61">
        <f t="shared" si="4"/>
        <v>569901</v>
      </c>
      <c r="N19" s="62">
        <f t="shared" si="5"/>
        <v>1.3380676913615989E-2</v>
      </c>
      <c r="O19" s="61">
        <v>259757</v>
      </c>
      <c r="P19" s="61">
        <v>254966</v>
      </c>
      <c r="Q19" s="61">
        <f t="shared" si="6"/>
        <v>514723</v>
      </c>
      <c r="R19" s="62">
        <f t="shared" si="7"/>
        <v>0.10719940628260249</v>
      </c>
    </row>
    <row r="20" spans="1:18" s="83" customFormat="1" ht="18" customHeight="1" x14ac:dyDescent="0.25">
      <c r="A20" s="144" t="s">
        <v>405</v>
      </c>
      <c r="B20" s="59" t="s">
        <v>60</v>
      </c>
      <c r="C20" s="60">
        <v>35087</v>
      </c>
      <c r="D20" s="61">
        <v>34633</v>
      </c>
      <c r="E20" s="61">
        <f t="shared" si="0"/>
        <v>69720</v>
      </c>
      <c r="F20" s="62">
        <f t="shared" si="1"/>
        <v>1.0002390129368263E-2</v>
      </c>
      <c r="G20" s="60">
        <v>8514</v>
      </c>
      <c r="H20" s="61">
        <v>7986</v>
      </c>
      <c r="I20" s="61">
        <f t="shared" si="2"/>
        <v>16500</v>
      </c>
      <c r="J20" s="62">
        <f t="shared" si="3"/>
        <v>3.2254545454545456</v>
      </c>
      <c r="K20" s="60">
        <v>99835</v>
      </c>
      <c r="L20" s="61">
        <v>97489</v>
      </c>
      <c r="M20" s="61">
        <f t="shared" si="4"/>
        <v>197324</v>
      </c>
      <c r="N20" s="62">
        <f t="shared" si="5"/>
        <v>4.6329602708231107E-3</v>
      </c>
      <c r="O20" s="61">
        <v>51354</v>
      </c>
      <c r="P20" s="61">
        <v>49587</v>
      </c>
      <c r="Q20" s="61">
        <f t="shared" si="6"/>
        <v>100941</v>
      </c>
      <c r="R20" s="62">
        <f t="shared" si="7"/>
        <v>0.9548449094025222</v>
      </c>
    </row>
    <row r="21" spans="1:18" s="83" customFormat="1" ht="18" customHeight="1" x14ac:dyDescent="0.25">
      <c r="A21" s="144" t="s">
        <v>404</v>
      </c>
      <c r="B21" s="59" t="s">
        <v>61</v>
      </c>
      <c r="C21" s="60">
        <v>21820</v>
      </c>
      <c r="D21" s="61">
        <v>21736</v>
      </c>
      <c r="E21" s="61">
        <f t="shared" si="0"/>
        <v>43556</v>
      </c>
      <c r="F21" s="62">
        <f t="shared" si="1"/>
        <v>6.2487679930402183E-3</v>
      </c>
      <c r="G21" s="60">
        <v>17801</v>
      </c>
      <c r="H21" s="61">
        <v>18011</v>
      </c>
      <c r="I21" s="61">
        <f t="shared" si="2"/>
        <v>35812</v>
      </c>
      <c r="J21" s="62">
        <f t="shared" si="3"/>
        <v>0.21624036635764554</v>
      </c>
      <c r="K21" s="60">
        <v>133438</v>
      </c>
      <c r="L21" s="61">
        <v>129960</v>
      </c>
      <c r="M21" s="61">
        <f t="shared" si="4"/>
        <v>263398</v>
      </c>
      <c r="N21" s="62">
        <f t="shared" si="5"/>
        <v>6.1843083933746821E-3</v>
      </c>
      <c r="O21" s="61">
        <v>113755</v>
      </c>
      <c r="P21" s="61">
        <v>110252</v>
      </c>
      <c r="Q21" s="61">
        <f t="shared" si="6"/>
        <v>224007</v>
      </c>
      <c r="R21" s="62">
        <f t="shared" si="7"/>
        <v>0.17584718334694904</v>
      </c>
    </row>
    <row r="22" spans="1:18" s="83" customFormat="1" ht="18" customHeight="1" x14ac:dyDescent="0.25">
      <c r="A22" s="144" t="s">
        <v>403</v>
      </c>
      <c r="B22" s="59" t="s">
        <v>103</v>
      </c>
      <c r="C22" s="60">
        <v>19629</v>
      </c>
      <c r="D22" s="61">
        <v>19306</v>
      </c>
      <c r="E22" s="61">
        <f t="shared" si="0"/>
        <v>38935</v>
      </c>
      <c r="F22" s="62">
        <f t="shared" si="1"/>
        <v>5.5858155434158532E-3</v>
      </c>
      <c r="G22" s="60">
        <v>16965</v>
      </c>
      <c r="H22" s="61">
        <v>16696</v>
      </c>
      <c r="I22" s="61">
        <f t="shared" si="2"/>
        <v>33661</v>
      </c>
      <c r="J22" s="62">
        <f t="shared" si="3"/>
        <v>0.15667983720032086</v>
      </c>
      <c r="K22" s="60">
        <v>130929</v>
      </c>
      <c r="L22" s="61">
        <v>125909</v>
      </c>
      <c r="M22" s="61">
        <f t="shared" si="4"/>
        <v>256838</v>
      </c>
      <c r="N22" s="62">
        <f t="shared" si="5"/>
        <v>6.030286483335358E-3</v>
      </c>
      <c r="O22" s="61">
        <v>118565</v>
      </c>
      <c r="P22" s="61">
        <v>116185</v>
      </c>
      <c r="Q22" s="61">
        <f t="shared" si="6"/>
        <v>234750</v>
      </c>
      <c r="R22" s="62">
        <f t="shared" si="7"/>
        <v>9.4091586794462279E-2</v>
      </c>
    </row>
    <row r="23" spans="1:18" s="83" customFormat="1" ht="18" customHeight="1" x14ac:dyDescent="0.25">
      <c r="A23" s="144" t="s">
        <v>402</v>
      </c>
      <c r="B23" s="59" t="s">
        <v>63</v>
      </c>
      <c r="C23" s="60">
        <v>16902</v>
      </c>
      <c r="D23" s="61">
        <v>17327</v>
      </c>
      <c r="E23" s="61">
        <f t="shared" si="0"/>
        <v>34229</v>
      </c>
      <c r="F23" s="62">
        <f t="shared" si="1"/>
        <v>4.9106685561983113E-3</v>
      </c>
      <c r="G23" s="60">
        <v>11939</v>
      </c>
      <c r="H23" s="61">
        <v>12005</v>
      </c>
      <c r="I23" s="61">
        <f t="shared" si="2"/>
        <v>23944</v>
      </c>
      <c r="J23" s="62">
        <f t="shared" si="3"/>
        <v>0.42954393585031747</v>
      </c>
      <c r="K23" s="60">
        <v>89052</v>
      </c>
      <c r="L23" s="61">
        <v>91045</v>
      </c>
      <c r="M23" s="61">
        <f t="shared" si="4"/>
        <v>180097</v>
      </c>
      <c r="N23" s="62">
        <f t="shared" si="5"/>
        <v>4.2284884043219768E-3</v>
      </c>
      <c r="O23" s="61">
        <v>73290</v>
      </c>
      <c r="P23" s="61">
        <v>74500</v>
      </c>
      <c r="Q23" s="61">
        <f t="shared" si="6"/>
        <v>147790</v>
      </c>
      <c r="R23" s="62">
        <f t="shared" si="7"/>
        <v>0.21860071723391306</v>
      </c>
    </row>
    <row r="24" spans="1:18" s="83" customFormat="1" ht="18" customHeight="1" x14ac:dyDescent="0.25">
      <c r="A24" s="144" t="s">
        <v>401</v>
      </c>
      <c r="B24" s="59" t="s">
        <v>62</v>
      </c>
      <c r="C24" s="60">
        <v>16839</v>
      </c>
      <c r="D24" s="61">
        <v>16644</v>
      </c>
      <c r="E24" s="61">
        <f t="shared" si="0"/>
        <v>33483</v>
      </c>
      <c r="F24" s="62">
        <f t="shared" si="1"/>
        <v>4.8036435556746632E-3</v>
      </c>
      <c r="G24" s="60">
        <v>15196</v>
      </c>
      <c r="H24" s="61">
        <v>15182</v>
      </c>
      <c r="I24" s="61">
        <f t="shared" si="2"/>
        <v>30378</v>
      </c>
      <c r="J24" s="62">
        <f t="shared" si="3"/>
        <v>0.10221212719731376</v>
      </c>
      <c r="K24" s="60">
        <v>107422</v>
      </c>
      <c r="L24" s="61">
        <v>100804</v>
      </c>
      <c r="M24" s="61">
        <f t="shared" si="4"/>
        <v>208226</v>
      </c>
      <c r="N24" s="62">
        <f t="shared" si="5"/>
        <v>4.8889277804646828E-3</v>
      </c>
      <c r="O24" s="61">
        <v>104739</v>
      </c>
      <c r="P24" s="61">
        <v>99134</v>
      </c>
      <c r="Q24" s="61">
        <f t="shared" si="6"/>
        <v>203873</v>
      </c>
      <c r="R24" s="62">
        <f t="shared" si="7"/>
        <v>2.1351527666733761E-2</v>
      </c>
    </row>
    <row r="25" spans="1:18" s="83" customFormat="1" ht="18" customHeight="1" x14ac:dyDescent="0.25">
      <c r="A25" s="144" t="s">
        <v>400</v>
      </c>
      <c r="B25" s="59" t="s">
        <v>65</v>
      </c>
      <c r="C25" s="60">
        <v>15818</v>
      </c>
      <c r="D25" s="61">
        <v>14948</v>
      </c>
      <c r="E25" s="61">
        <f t="shared" si="0"/>
        <v>30766</v>
      </c>
      <c r="F25" s="62">
        <f t="shared" si="1"/>
        <v>4.413848748137464E-3</v>
      </c>
      <c r="G25" s="60">
        <v>11829</v>
      </c>
      <c r="H25" s="61">
        <v>11596</v>
      </c>
      <c r="I25" s="61">
        <f t="shared" si="2"/>
        <v>23425</v>
      </c>
      <c r="J25" s="62">
        <f t="shared" si="3"/>
        <v>0.31338313767342574</v>
      </c>
      <c r="K25" s="60">
        <v>90993</v>
      </c>
      <c r="L25" s="61">
        <v>89269</v>
      </c>
      <c r="M25" s="61">
        <f t="shared" si="4"/>
        <v>180262</v>
      </c>
      <c r="N25" s="62">
        <f t="shared" si="5"/>
        <v>4.2323624310226611E-3</v>
      </c>
      <c r="O25" s="61">
        <v>79247</v>
      </c>
      <c r="P25" s="61">
        <v>78422</v>
      </c>
      <c r="Q25" s="61">
        <f t="shared" si="6"/>
        <v>157669</v>
      </c>
      <c r="R25" s="62">
        <f t="shared" si="7"/>
        <v>0.14329386245869502</v>
      </c>
    </row>
    <row r="26" spans="1:18" s="83" customFormat="1" ht="18" customHeight="1" x14ac:dyDescent="0.25">
      <c r="A26" s="144" t="s">
        <v>399</v>
      </c>
      <c r="B26" s="59" t="s">
        <v>64</v>
      </c>
      <c r="C26" s="60">
        <v>15382</v>
      </c>
      <c r="D26" s="61">
        <v>14477</v>
      </c>
      <c r="E26" s="61">
        <f t="shared" si="0"/>
        <v>29859</v>
      </c>
      <c r="F26" s="62">
        <f t="shared" si="1"/>
        <v>4.2837258587608571E-3</v>
      </c>
      <c r="G26" s="60">
        <v>15144</v>
      </c>
      <c r="H26" s="61">
        <v>14533</v>
      </c>
      <c r="I26" s="61">
        <f t="shared" si="2"/>
        <v>29677</v>
      </c>
      <c r="J26" s="62">
        <f t="shared" si="3"/>
        <v>6.132695353303852E-3</v>
      </c>
      <c r="K26" s="60">
        <v>96239</v>
      </c>
      <c r="L26" s="61">
        <v>92775</v>
      </c>
      <c r="M26" s="61">
        <f t="shared" si="4"/>
        <v>189014</v>
      </c>
      <c r="N26" s="62">
        <f t="shared" si="5"/>
        <v>4.4378501988068322E-3</v>
      </c>
      <c r="O26" s="61">
        <v>93657</v>
      </c>
      <c r="P26" s="61">
        <v>92746</v>
      </c>
      <c r="Q26" s="61">
        <f t="shared" si="6"/>
        <v>186403</v>
      </c>
      <c r="R26" s="62">
        <f t="shared" si="7"/>
        <v>1.4007285290472682E-2</v>
      </c>
    </row>
    <row r="27" spans="1:18" s="83" customFormat="1" ht="18" customHeight="1" x14ac:dyDescent="0.25">
      <c r="A27" s="144" t="s">
        <v>66</v>
      </c>
      <c r="B27" s="59" t="s">
        <v>66</v>
      </c>
      <c r="C27" s="60">
        <v>14667</v>
      </c>
      <c r="D27" s="61">
        <v>14860</v>
      </c>
      <c r="E27" s="61">
        <f t="shared" si="0"/>
        <v>29527</v>
      </c>
      <c r="F27" s="62">
        <f t="shared" si="1"/>
        <v>4.2360954295733895E-3</v>
      </c>
      <c r="G27" s="60">
        <v>13696</v>
      </c>
      <c r="H27" s="61">
        <v>13709</v>
      </c>
      <c r="I27" s="61">
        <f t="shared" si="2"/>
        <v>27405</v>
      </c>
      <c r="J27" s="62">
        <f t="shared" si="3"/>
        <v>7.7431125706987736E-2</v>
      </c>
      <c r="K27" s="60">
        <v>92039</v>
      </c>
      <c r="L27" s="61">
        <v>90655</v>
      </c>
      <c r="M27" s="61">
        <f t="shared" si="4"/>
        <v>182694</v>
      </c>
      <c r="N27" s="62">
        <f t="shared" si="5"/>
        <v>4.2894632366957761E-3</v>
      </c>
      <c r="O27" s="61">
        <v>96493</v>
      </c>
      <c r="P27" s="61">
        <v>93158</v>
      </c>
      <c r="Q27" s="61">
        <f t="shared" si="6"/>
        <v>189651</v>
      </c>
      <c r="R27" s="62">
        <f t="shared" si="7"/>
        <v>-3.6683170666118259E-2</v>
      </c>
    </row>
    <row r="28" spans="1:18" s="83" customFormat="1" ht="18" customHeight="1" x14ac:dyDescent="0.25">
      <c r="A28" s="144" t="s">
        <v>398</v>
      </c>
      <c r="B28" s="59" t="s">
        <v>67</v>
      </c>
      <c r="C28" s="60">
        <v>12300</v>
      </c>
      <c r="D28" s="61">
        <v>11729</v>
      </c>
      <c r="E28" s="61">
        <f t="shared" si="0"/>
        <v>24029</v>
      </c>
      <c r="F28" s="62">
        <f t="shared" si="1"/>
        <v>3.4473240450170681E-3</v>
      </c>
      <c r="G28" s="60">
        <v>9701</v>
      </c>
      <c r="H28" s="61">
        <v>9009</v>
      </c>
      <c r="I28" s="61">
        <f t="shared" si="2"/>
        <v>18710</v>
      </c>
      <c r="J28" s="62">
        <f t="shared" si="3"/>
        <v>0.2842864778193479</v>
      </c>
      <c r="K28" s="60">
        <v>72825</v>
      </c>
      <c r="L28" s="61">
        <v>71109</v>
      </c>
      <c r="M28" s="61">
        <f t="shared" si="4"/>
        <v>143934</v>
      </c>
      <c r="N28" s="62">
        <f t="shared" si="5"/>
        <v>3.379419146280501E-3</v>
      </c>
      <c r="O28" s="61">
        <v>64937</v>
      </c>
      <c r="P28" s="61">
        <v>63213</v>
      </c>
      <c r="Q28" s="61">
        <f t="shared" si="6"/>
        <v>128150</v>
      </c>
      <c r="R28" s="62">
        <f t="shared" si="7"/>
        <v>0.12316816230979311</v>
      </c>
    </row>
    <row r="29" spans="1:18" s="83" customFormat="1" ht="18" customHeight="1" x14ac:dyDescent="0.25">
      <c r="A29" s="144" t="s">
        <v>397</v>
      </c>
      <c r="B29" s="59" t="s">
        <v>107</v>
      </c>
      <c r="C29" s="60">
        <v>12114</v>
      </c>
      <c r="D29" s="61">
        <v>12109</v>
      </c>
      <c r="E29" s="61">
        <f t="shared" si="0"/>
        <v>24223</v>
      </c>
      <c r="F29" s="62">
        <f t="shared" si="1"/>
        <v>3.4751562837591426E-3</v>
      </c>
      <c r="G29" s="60">
        <v>7655</v>
      </c>
      <c r="H29" s="61">
        <v>7295</v>
      </c>
      <c r="I29" s="61">
        <f t="shared" si="2"/>
        <v>14950</v>
      </c>
      <c r="J29" s="62">
        <f t="shared" si="3"/>
        <v>0.62026755852842808</v>
      </c>
      <c r="K29" s="60">
        <v>76607</v>
      </c>
      <c r="L29" s="61">
        <v>71283</v>
      </c>
      <c r="M29" s="61">
        <f t="shared" si="4"/>
        <v>147890</v>
      </c>
      <c r="N29" s="62">
        <f t="shared" si="5"/>
        <v>3.472301871298118E-3</v>
      </c>
      <c r="O29" s="61">
        <v>49862</v>
      </c>
      <c r="P29" s="61">
        <v>47586</v>
      </c>
      <c r="Q29" s="61">
        <f t="shared" si="6"/>
        <v>97448</v>
      </c>
      <c r="R29" s="62">
        <f t="shared" si="7"/>
        <v>0.51762991544208203</v>
      </c>
    </row>
    <row r="30" spans="1:18" s="83" customFormat="1" ht="18" customHeight="1" x14ac:dyDescent="0.25">
      <c r="A30" s="144" t="s">
        <v>396</v>
      </c>
      <c r="B30" s="59" t="s">
        <v>115</v>
      </c>
      <c r="C30" s="60">
        <v>9765</v>
      </c>
      <c r="D30" s="61">
        <v>9571</v>
      </c>
      <c r="E30" s="61">
        <f t="shared" si="0"/>
        <v>19336</v>
      </c>
      <c r="F30" s="62">
        <f t="shared" si="1"/>
        <v>2.7740421047255412E-3</v>
      </c>
      <c r="G30" s="60">
        <v>8354</v>
      </c>
      <c r="H30" s="61">
        <v>8293</v>
      </c>
      <c r="I30" s="61">
        <f t="shared" si="2"/>
        <v>16647</v>
      </c>
      <c r="J30" s="62">
        <f t="shared" si="3"/>
        <v>0.16153060611521597</v>
      </c>
      <c r="K30" s="60">
        <v>62527</v>
      </c>
      <c r="L30" s="61">
        <v>60866</v>
      </c>
      <c r="M30" s="61">
        <f t="shared" si="4"/>
        <v>123393</v>
      </c>
      <c r="N30" s="62">
        <f t="shared" si="5"/>
        <v>2.8971380404698675E-3</v>
      </c>
      <c r="O30" s="61">
        <v>58733</v>
      </c>
      <c r="P30" s="61">
        <v>58022</v>
      </c>
      <c r="Q30" s="61">
        <f t="shared" si="6"/>
        <v>116755</v>
      </c>
      <c r="R30" s="62">
        <f t="shared" si="7"/>
        <v>5.6854096184317582E-2</v>
      </c>
    </row>
    <row r="31" spans="1:18" s="83" customFormat="1" ht="18" customHeight="1" x14ac:dyDescent="0.25">
      <c r="A31" s="144" t="s">
        <v>395</v>
      </c>
      <c r="B31" s="59" t="s">
        <v>68</v>
      </c>
      <c r="C31" s="60">
        <v>7385</v>
      </c>
      <c r="D31" s="61">
        <v>7016</v>
      </c>
      <c r="E31" s="61">
        <f t="shared" si="0"/>
        <v>14401</v>
      </c>
      <c r="F31" s="62">
        <f t="shared" si="1"/>
        <v>2.0660415985804983E-3</v>
      </c>
      <c r="G31" s="60">
        <v>5394</v>
      </c>
      <c r="H31" s="61">
        <v>5015</v>
      </c>
      <c r="I31" s="61">
        <f t="shared" si="2"/>
        <v>10409</v>
      </c>
      <c r="J31" s="62">
        <f t="shared" si="3"/>
        <v>0.38351426650014409</v>
      </c>
      <c r="K31" s="60">
        <v>40787</v>
      </c>
      <c r="L31" s="61">
        <v>39601</v>
      </c>
      <c r="M31" s="61">
        <f t="shared" si="4"/>
        <v>80388</v>
      </c>
      <c r="N31" s="62">
        <f t="shared" si="5"/>
        <v>1.8874258085733527E-3</v>
      </c>
      <c r="O31" s="61">
        <v>37541</v>
      </c>
      <c r="P31" s="61">
        <v>36220</v>
      </c>
      <c r="Q31" s="61">
        <f t="shared" si="6"/>
        <v>73761</v>
      </c>
      <c r="R31" s="62">
        <f t="shared" si="7"/>
        <v>8.9844226623825518E-2</v>
      </c>
    </row>
    <row r="32" spans="1:18" s="83" customFormat="1" ht="18" customHeight="1" x14ac:dyDescent="0.25">
      <c r="A32" s="144" t="s">
        <v>394</v>
      </c>
      <c r="B32" s="59" t="s">
        <v>72</v>
      </c>
      <c r="C32" s="60">
        <v>6606</v>
      </c>
      <c r="D32" s="61">
        <v>6206</v>
      </c>
      <c r="E32" s="61">
        <f t="shared" si="0"/>
        <v>12812</v>
      </c>
      <c r="F32" s="62">
        <f t="shared" si="1"/>
        <v>1.8380754781621655E-3</v>
      </c>
      <c r="G32" s="60">
        <v>5130</v>
      </c>
      <c r="H32" s="61">
        <v>4758</v>
      </c>
      <c r="I32" s="61">
        <f t="shared" si="2"/>
        <v>9888</v>
      </c>
      <c r="J32" s="62">
        <f t="shared" si="3"/>
        <v>0.29571197411003247</v>
      </c>
      <c r="K32" s="60">
        <v>40934</v>
      </c>
      <c r="L32" s="61">
        <v>37910</v>
      </c>
      <c r="M32" s="61">
        <f t="shared" si="4"/>
        <v>78844</v>
      </c>
      <c r="N32" s="62">
        <f t="shared" si="5"/>
        <v>1.8511743102348286E-3</v>
      </c>
      <c r="O32" s="61">
        <v>35266</v>
      </c>
      <c r="P32" s="61">
        <v>33203</v>
      </c>
      <c r="Q32" s="61">
        <f t="shared" si="6"/>
        <v>68469</v>
      </c>
      <c r="R32" s="62">
        <f t="shared" si="7"/>
        <v>0.15152842892403862</v>
      </c>
    </row>
    <row r="33" spans="1:18" s="83" customFormat="1" ht="18" customHeight="1" x14ac:dyDescent="0.25">
      <c r="A33" s="144" t="s">
        <v>393</v>
      </c>
      <c r="B33" s="59" t="s">
        <v>69</v>
      </c>
      <c r="C33" s="60">
        <v>6488</v>
      </c>
      <c r="D33" s="61">
        <v>6544</v>
      </c>
      <c r="E33" s="61">
        <f t="shared" si="0"/>
        <v>13032</v>
      </c>
      <c r="F33" s="62">
        <f t="shared" si="1"/>
        <v>1.8696378107562709E-3</v>
      </c>
      <c r="G33" s="60">
        <v>5063</v>
      </c>
      <c r="H33" s="61">
        <v>5099</v>
      </c>
      <c r="I33" s="61">
        <f t="shared" si="2"/>
        <v>10162</v>
      </c>
      <c r="J33" s="62">
        <f t="shared" si="3"/>
        <v>0.28242471954339687</v>
      </c>
      <c r="K33" s="60">
        <v>38128</v>
      </c>
      <c r="L33" s="61">
        <v>37815</v>
      </c>
      <c r="M33" s="61">
        <f t="shared" si="4"/>
        <v>75943</v>
      </c>
      <c r="N33" s="62">
        <f t="shared" si="5"/>
        <v>1.7830618771518898E-3</v>
      </c>
      <c r="O33" s="61">
        <v>36561</v>
      </c>
      <c r="P33" s="61">
        <v>35329</v>
      </c>
      <c r="Q33" s="61">
        <f t="shared" si="6"/>
        <v>71890</v>
      </c>
      <c r="R33" s="62">
        <f t="shared" si="7"/>
        <v>5.6377799415774144E-2</v>
      </c>
    </row>
    <row r="34" spans="1:18" s="83" customFormat="1" ht="18" customHeight="1" x14ac:dyDescent="0.25">
      <c r="A34" s="144" t="s">
        <v>392</v>
      </c>
      <c r="B34" s="59" t="s">
        <v>102</v>
      </c>
      <c r="C34" s="60">
        <v>6407</v>
      </c>
      <c r="D34" s="61">
        <v>6522</v>
      </c>
      <c r="E34" s="61">
        <f t="shared" si="0"/>
        <v>12929</v>
      </c>
      <c r="F34" s="62">
        <f t="shared" si="1"/>
        <v>1.8548609004963032E-3</v>
      </c>
      <c r="G34" s="60">
        <v>4577</v>
      </c>
      <c r="H34" s="61">
        <v>4569</v>
      </c>
      <c r="I34" s="61">
        <f t="shared" si="2"/>
        <v>9146</v>
      </c>
      <c r="J34" s="62">
        <f t="shared" si="3"/>
        <v>0.41362344194183254</v>
      </c>
      <c r="K34" s="60">
        <v>38428</v>
      </c>
      <c r="L34" s="61">
        <v>38216</v>
      </c>
      <c r="M34" s="61">
        <f t="shared" si="4"/>
        <v>76644</v>
      </c>
      <c r="N34" s="62">
        <f t="shared" si="5"/>
        <v>1.7995206208923724E-3</v>
      </c>
      <c r="O34" s="61">
        <v>32002</v>
      </c>
      <c r="P34" s="61">
        <v>32186</v>
      </c>
      <c r="Q34" s="61">
        <f t="shared" si="6"/>
        <v>64188</v>
      </c>
      <c r="R34" s="62">
        <f t="shared" si="7"/>
        <v>0.19405496354458784</v>
      </c>
    </row>
    <row r="35" spans="1:18" s="83" customFormat="1" ht="18" customHeight="1" x14ac:dyDescent="0.25">
      <c r="A35" s="144" t="s">
        <v>391</v>
      </c>
      <c r="B35" s="59" t="s">
        <v>70</v>
      </c>
      <c r="C35" s="60">
        <v>6018</v>
      </c>
      <c r="D35" s="61">
        <v>6079</v>
      </c>
      <c r="E35" s="61">
        <f t="shared" si="0"/>
        <v>12097</v>
      </c>
      <c r="F35" s="62">
        <f t="shared" si="1"/>
        <v>1.7354978972313234E-3</v>
      </c>
      <c r="G35" s="60">
        <v>5563</v>
      </c>
      <c r="H35" s="61">
        <v>5768</v>
      </c>
      <c r="I35" s="61">
        <f t="shared" si="2"/>
        <v>11331</v>
      </c>
      <c r="J35" s="62">
        <f t="shared" si="3"/>
        <v>6.7602153384520358E-2</v>
      </c>
      <c r="K35" s="60">
        <v>37932</v>
      </c>
      <c r="L35" s="61">
        <v>36808</v>
      </c>
      <c r="M35" s="61">
        <f t="shared" si="4"/>
        <v>74740</v>
      </c>
      <c r="N35" s="62">
        <f t="shared" si="5"/>
        <v>1.7548167006614466E-3</v>
      </c>
      <c r="O35" s="61">
        <v>36384</v>
      </c>
      <c r="P35" s="61">
        <v>35681</v>
      </c>
      <c r="Q35" s="61">
        <f t="shared" si="6"/>
        <v>72065</v>
      </c>
      <c r="R35" s="62">
        <f t="shared" si="7"/>
        <v>3.7119267328106664E-2</v>
      </c>
    </row>
    <row r="36" spans="1:18" s="83" customFormat="1" ht="18" customHeight="1" x14ac:dyDescent="0.25">
      <c r="A36" s="144" t="s">
        <v>390</v>
      </c>
      <c r="B36" s="59" t="s">
        <v>71</v>
      </c>
      <c r="C36" s="60">
        <v>5565</v>
      </c>
      <c r="D36" s="61">
        <v>5499</v>
      </c>
      <c r="E36" s="61">
        <f t="shared" si="0"/>
        <v>11064</v>
      </c>
      <c r="F36" s="62">
        <f t="shared" si="1"/>
        <v>1.5872983991871837E-3</v>
      </c>
      <c r="G36" s="60">
        <v>5527</v>
      </c>
      <c r="H36" s="61">
        <v>5414</v>
      </c>
      <c r="I36" s="61">
        <f t="shared" si="2"/>
        <v>10941</v>
      </c>
      <c r="J36" s="62">
        <f t="shared" si="3"/>
        <v>1.1242116808335645E-2</v>
      </c>
      <c r="K36" s="60">
        <v>35903</v>
      </c>
      <c r="L36" s="61">
        <v>35403</v>
      </c>
      <c r="M36" s="61">
        <f t="shared" si="4"/>
        <v>71306</v>
      </c>
      <c r="N36" s="62">
        <f t="shared" si="5"/>
        <v>1.6741899873878125E-3</v>
      </c>
      <c r="O36" s="61">
        <v>31187</v>
      </c>
      <c r="P36" s="61">
        <v>30364</v>
      </c>
      <c r="Q36" s="61">
        <f t="shared" si="6"/>
        <v>61551</v>
      </c>
      <c r="R36" s="62">
        <f t="shared" si="7"/>
        <v>0.15848645838410413</v>
      </c>
    </row>
    <row r="37" spans="1:18" s="83" customFormat="1" ht="18" customHeight="1" x14ac:dyDescent="0.25">
      <c r="A37" s="144" t="s">
        <v>389</v>
      </c>
      <c r="B37" s="59" t="s">
        <v>113</v>
      </c>
      <c r="C37" s="60">
        <v>5242</v>
      </c>
      <c r="D37" s="61">
        <v>5192</v>
      </c>
      <c r="E37" s="61">
        <f t="shared" si="0"/>
        <v>10434</v>
      </c>
      <c r="F37" s="62">
        <f t="shared" si="1"/>
        <v>1.4969153558495188E-3</v>
      </c>
      <c r="G37" s="60">
        <v>3443</v>
      </c>
      <c r="H37" s="61">
        <v>3337</v>
      </c>
      <c r="I37" s="61">
        <f t="shared" si="2"/>
        <v>6780</v>
      </c>
      <c r="J37" s="62">
        <f t="shared" si="3"/>
        <v>0.5389380530973451</v>
      </c>
      <c r="K37" s="60">
        <v>33789</v>
      </c>
      <c r="L37" s="61">
        <v>33153</v>
      </c>
      <c r="M37" s="61">
        <f t="shared" si="4"/>
        <v>66942</v>
      </c>
      <c r="N37" s="62">
        <f t="shared" si="5"/>
        <v>1.5717278508921401E-3</v>
      </c>
      <c r="O37" s="61">
        <v>21610</v>
      </c>
      <c r="P37" s="61">
        <v>21352</v>
      </c>
      <c r="Q37" s="61">
        <f t="shared" si="6"/>
        <v>42962</v>
      </c>
      <c r="R37" s="62">
        <f t="shared" si="7"/>
        <v>0.55816768306875852</v>
      </c>
    </row>
    <row r="38" spans="1:18" s="83" customFormat="1" ht="18" customHeight="1" x14ac:dyDescent="0.25">
      <c r="A38" s="144" t="s">
        <v>388</v>
      </c>
      <c r="B38" s="59" t="s">
        <v>116</v>
      </c>
      <c r="C38" s="60">
        <v>4393</v>
      </c>
      <c r="D38" s="61">
        <v>4286</v>
      </c>
      <c r="E38" s="61">
        <f t="shared" si="0"/>
        <v>8679</v>
      </c>
      <c r="F38" s="62">
        <f t="shared" si="1"/>
        <v>1.2451340208374519E-3</v>
      </c>
      <c r="G38" s="60">
        <v>3660</v>
      </c>
      <c r="H38" s="61">
        <v>3464</v>
      </c>
      <c r="I38" s="61">
        <f t="shared" si="2"/>
        <v>7124</v>
      </c>
      <c r="J38" s="62">
        <f t="shared" si="3"/>
        <v>0.21827624929814715</v>
      </c>
      <c r="K38" s="60">
        <v>27903</v>
      </c>
      <c r="L38" s="61">
        <v>27237</v>
      </c>
      <c r="M38" s="61">
        <f t="shared" si="4"/>
        <v>55140</v>
      </c>
      <c r="N38" s="62">
        <f t="shared" si="5"/>
        <v>1.2946292865195633E-3</v>
      </c>
      <c r="O38" s="61">
        <v>26389</v>
      </c>
      <c r="P38" s="61">
        <v>24945</v>
      </c>
      <c r="Q38" s="61">
        <f t="shared" si="6"/>
        <v>51334</v>
      </c>
      <c r="R38" s="62">
        <f t="shared" si="7"/>
        <v>7.4141894261113395E-2</v>
      </c>
    </row>
    <row r="39" spans="1:18" s="83" customFormat="1" ht="18" customHeight="1" x14ac:dyDescent="0.25">
      <c r="A39" s="144" t="s">
        <v>387</v>
      </c>
      <c r="B39" s="59" t="s">
        <v>74</v>
      </c>
      <c r="C39" s="60">
        <v>2984</v>
      </c>
      <c r="D39" s="61">
        <v>3424</v>
      </c>
      <c r="E39" s="61">
        <f t="shared" ref="E39:E68" si="8">D39+C39</f>
        <v>6408</v>
      </c>
      <c r="F39" s="62">
        <f t="shared" ref="F39:F68" si="9">E39/$E$7</f>
        <v>9.1932466937739283E-4</v>
      </c>
      <c r="G39" s="60">
        <v>2634</v>
      </c>
      <c r="H39" s="61">
        <v>2751</v>
      </c>
      <c r="I39" s="61">
        <f t="shared" ref="I39:I68" si="10">H39+G39</f>
        <v>5385</v>
      </c>
      <c r="J39" s="62">
        <f t="shared" ref="J39:J63" si="11">(E39/I39-1)</f>
        <v>0.18997214484679659</v>
      </c>
      <c r="K39" s="60">
        <v>16577</v>
      </c>
      <c r="L39" s="61">
        <v>15897</v>
      </c>
      <c r="M39" s="61">
        <f t="shared" ref="M39:M68" si="12">L39+K39</f>
        <v>32474</v>
      </c>
      <c r="N39" s="62">
        <f t="shared" ref="N39:N68" si="13">M39/$M$7</f>
        <v>7.62455412594057E-4</v>
      </c>
      <c r="O39" s="61">
        <v>15057</v>
      </c>
      <c r="P39" s="61">
        <v>14362</v>
      </c>
      <c r="Q39" s="61">
        <f t="shared" ref="Q39:Q68" si="14">P39+O39</f>
        <v>29419</v>
      </c>
      <c r="R39" s="62">
        <f t="shared" ref="R39:R63" si="15">(M39/Q39-1)</f>
        <v>0.10384445426425093</v>
      </c>
    </row>
    <row r="40" spans="1:18" s="83" customFormat="1" ht="18" customHeight="1" x14ac:dyDescent="0.25">
      <c r="A40" s="144" t="s">
        <v>282</v>
      </c>
      <c r="B40" s="59" t="s">
        <v>73</v>
      </c>
      <c r="C40" s="60">
        <v>2964</v>
      </c>
      <c r="D40" s="61">
        <v>3137</v>
      </c>
      <c r="E40" s="61">
        <f t="shared" si="8"/>
        <v>6101</v>
      </c>
      <c r="F40" s="62">
        <f t="shared" si="9"/>
        <v>8.7528086889380053E-4</v>
      </c>
      <c r="G40" s="60">
        <v>2484</v>
      </c>
      <c r="H40" s="61">
        <v>2671</v>
      </c>
      <c r="I40" s="61">
        <f t="shared" si="10"/>
        <v>5155</v>
      </c>
      <c r="J40" s="62">
        <f t="shared" si="11"/>
        <v>0.18351115421920472</v>
      </c>
      <c r="K40" s="60">
        <v>19645</v>
      </c>
      <c r="L40" s="61">
        <v>20281</v>
      </c>
      <c r="M40" s="61">
        <f t="shared" si="12"/>
        <v>39926</v>
      </c>
      <c r="N40" s="62">
        <f t="shared" si="13"/>
        <v>9.3742054576677705E-4</v>
      </c>
      <c r="O40" s="61">
        <v>15424</v>
      </c>
      <c r="P40" s="61">
        <v>16152</v>
      </c>
      <c r="Q40" s="61">
        <f t="shared" si="14"/>
        <v>31576</v>
      </c>
      <c r="R40" s="62">
        <f t="shared" si="15"/>
        <v>0.26444134785913342</v>
      </c>
    </row>
    <row r="41" spans="1:18" s="83" customFormat="1" ht="18" customHeight="1" x14ac:dyDescent="0.25">
      <c r="A41" s="144" t="s">
        <v>386</v>
      </c>
      <c r="B41" s="59" t="s">
        <v>79</v>
      </c>
      <c r="C41" s="60">
        <v>2515</v>
      </c>
      <c r="D41" s="61">
        <v>2319</v>
      </c>
      <c r="E41" s="61">
        <f t="shared" si="8"/>
        <v>4834</v>
      </c>
      <c r="F41" s="62">
        <f t="shared" si="9"/>
        <v>6.9351052618138529E-4</v>
      </c>
      <c r="G41" s="60">
        <v>2786</v>
      </c>
      <c r="H41" s="61">
        <v>2590</v>
      </c>
      <c r="I41" s="61">
        <f t="shared" si="10"/>
        <v>5376</v>
      </c>
      <c r="J41" s="62">
        <f t="shared" si="11"/>
        <v>-0.10081845238095233</v>
      </c>
      <c r="K41" s="60">
        <v>7207</v>
      </c>
      <c r="L41" s="61">
        <v>6901</v>
      </c>
      <c r="M41" s="61">
        <f t="shared" si="12"/>
        <v>14108</v>
      </c>
      <c r="N41" s="62">
        <f t="shared" si="13"/>
        <v>3.3124102238335149E-4</v>
      </c>
      <c r="O41" s="61">
        <v>7241</v>
      </c>
      <c r="P41" s="61">
        <v>6862</v>
      </c>
      <c r="Q41" s="61">
        <f t="shared" si="14"/>
        <v>14103</v>
      </c>
      <c r="R41" s="62">
        <f t="shared" si="15"/>
        <v>3.5453449620637123E-4</v>
      </c>
    </row>
    <row r="42" spans="1:18" s="83" customFormat="1" ht="18" customHeight="1" x14ac:dyDescent="0.25">
      <c r="A42" s="144" t="s">
        <v>75</v>
      </c>
      <c r="B42" s="59" t="s">
        <v>75</v>
      </c>
      <c r="C42" s="60">
        <v>2243</v>
      </c>
      <c r="D42" s="61">
        <v>2315</v>
      </c>
      <c r="E42" s="61">
        <f t="shared" si="8"/>
        <v>4558</v>
      </c>
      <c r="F42" s="62">
        <f t="shared" si="9"/>
        <v>6.5391414529059869E-4</v>
      </c>
      <c r="G42" s="60">
        <v>2207</v>
      </c>
      <c r="H42" s="61">
        <v>2238</v>
      </c>
      <c r="I42" s="61">
        <f t="shared" si="10"/>
        <v>4445</v>
      </c>
      <c r="J42" s="62">
        <f t="shared" si="11"/>
        <v>2.542182227221601E-2</v>
      </c>
      <c r="K42" s="60">
        <v>14491</v>
      </c>
      <c r="L42" s="61">
        <v>14876</v>
      </c>
      <c r="M42" s="61">
        <f t="shared" si="12"/>
        <v>29367</v>
      </c>
      <c r="N42" s="62">
        <f t="shared" si="13"/>
        <v>6.8950631587268803E-4</v>
      </c>
      <c r="O42" s="61">
        <v>14073</v>
      </c>
      <c r="P42" s="61">
        <v>14347</v>
      </c>
      <c r="Q42" s="61">
        <f t="shared" si="14"/>
        <v>28420</v>
      </c>
      <c r="R42" s="62">
        <f t="shared" si="15"/>
        <v>3.332160450387045E-2</v>
      </c>
    </row>
    <row r="43" spans="1:18" s="83" customFormat="1" ht="18" customHeight="1" x14ac:dyDescent="0.25">
      <c r="A43" s="144" t="s">
        <v>208</v>
      </c>
      <c r="B43" s="59" t="s">
        <v>76</v>
      </c>
      <c r="C43" s="60">
        <v>2120</v>
      </c>
      <c r="D43" s="61">
        <v>2396</v>
      </c>
      <c r="E43" s="61">
        <f t="shared" si="8"/>
        <v>4516</v>
      </c>
      <c r="F43" s="62">
        <f t="shared" si="9"/>
        <v>6.4788860906808774E-4</v>
      </c>
      <c r="G43" s="60">
        <v>2132</v>
      </c>
      <c r="H43" s="61">
        <v>2288</v>
      </c>
      <c r="I43" s="61">
        <f t="shared" si="10"/>
        <v>4420</v>
      </c>
      <c r="J43" s="62">
        <f t="shared" si="11"/>
        <v>2.1719457013574583E-2</v>
      </c>
      <c r="K43" s="60">
        <v>15320</v>
      </c>
      <c r="L43" s="61">
        <v>15639</v>
      </c>
      <c r="M43" s="61">
        <f t="shared" si="12"/>
        <v>30959</v>
      </c>
      <c r="N43" s="62">
        <f t="shared" si="13"/>
        <v>7.2688480379686545E-4</v>
      </c>
      <c r="O43" s="61">
        <v>15386</v>
      </c>
      <c r="P43" s="61">
        <v>16230</v>
      </c>
      <c r="Q43" s="61">
        <f t="shared" si="14"/>
        <v>31616</v>
      </c>
      <c r="R43" s="62">
        <f t="shared" si="15"/>
        <v>-2.078061740890691E-2</v>
      </c>
    </row>
    <row r="44" spans="1:18" s="83" customFormat="1" ht="18" customHeight="1" x14ac:dyDescent="0.25">
      <c r="A44" s="144" t="s">
        <v>375</v>
      </c>
      <c r="B44" s="59" t="s">
        <v>100</v>
      </c>
      <c r="C44" s="60">
        <v>2025</v>
      </c>
      <c r="D44" s="61">
        <v>2087</v>
      </c>
      <c r="E44" s="61">
        <f t="shared" si="8"/>
        <v>4112</v>
      </c>
      <c r="F44" s="62">
        <f t="shared" si="9"/>
        <v>5.8992868921345809E-4</v>
      </c>
      <c r="G44" s="60">
        <v>1614</v>
      </c>
      <c r="H44" s="61">
        <v>1519</v>
      </c>
      <c r="I44" s="61">
        <f t="shared" si="10"/>
        <v>3133</v>
      </c>
      <c r="J44" s="62">
        <f t="shared" si="11"/>
        <v>0.31248005106926269</v>
      </c>
      <c r="K44" s="60">
        <v>14293</v>
      </c>
      <c r="L44" s="61">
        <v>14307</v>
      </c>
      <c r="M44" s="61">
        <f t="shared" si="12"/>
        <v>28600</v>
      </c>
      <c r="N44" s="62">
        <f t="shared" si="13"/>
        <v>6.714979614519317E-4</v>
      </c>
      <c r="O44" s="61">
        <v>12605</v>
      </c>
      <c r="P44" s="61">
        <v>12465</v>
      </c>
      <c r="Q44" s="61">
        <f t="shared" si="14"/>
        <v>25070</v>
      </c>
      <c r="R44" s="62">
        <f t="shared" si="15"/>
        <v>0.14080574391703227</v>
      </c>
    </row>
    <row r="45" spans="1:18" s="83" customFormat="1" ht="18" customHeight="1" x14ac:dyDescent="0.25">
      <c r="A45" s="144" t="s">
        <v>385</v>
      </c>
      <c r="B45" s="59" t="s">
        <v>80</v>
      </c>
      <c r="C45" s="60">
        <v>1956</v>
      </c>
      <c r="D45" s="61">
        <v>1810</v>
      </c>
      <c r="E45" s="61">
        <f t="shared" si="8"/>
        <v>3766</v>
      </c>
      <c r="F45" s="62">
        <f t="shared" si="9"/>
        <v>5.4028974795181984E-4</v>
      </c>
      <c r="G45" s="60">
        <v>1472</v>
      </c>
      <c r="H45" s="61">
        <v>1329</v>
      </c>
      <c r="I45" s="61">
        <f t="shared" si="10"/>
        <v>2801</v>
      </c>
      <c r="J45" s="62">
        <f t="shared" si="11"/>
        <v>0.34451981435201717</v>
      </c>
      <c r="K45" s="60">
        <v>9784</v>
      </c>
      <c r="L45" s="61">
        <v>9119</v>
      </c>
      <c r="M45" s="61">
        <f t="shared" si="12"/>
        <v>18903</v>
      </c>
      <c r="N45" s="62">
        <f t="shared" si="13"/>
        <v>4.4382258620020504E-4</v>
      </c>
      <c r="O45" s="61">
        <v>8730</v>
      </c>
      <c r="P45" s="61">
        <v>8421</v>
      </c>
      <c r="Q45" s="61">
        <f t="shared" si="14"/>
        <v>17151</v>
      </c>
      <c r="R45" s="62">
        <f t="shared" si="15"/>
        <v>0.10215147804792712</v>
      </c>
    </row>
    <row r="46" spans="1:18" s="83" customFormat="1" ht="18" customHeight="1" x14ac:dyDescent="0.25">
      <c r="A46" s="144" t="s">
        <v>384</v>
      </c>
      <c r="B46" s="59" t="s">
        <v>77</v>
      </c>
      <c r="C46" s="60">
        <v>1928</v>
      </c>
      <c r="D46" s="61">
        <v>1859</v>
      </c>
      <c r="E46" s="61">
        <f t="shared" si="8"/>
        <v>3787</v>
      </c>
      <c r="F46" s="62">
        <f t="shared" si="9"/>
        <v>5.4330251606307537E-4</v>
      </c>
      <c r="G46" s="60">
        <v>1892</v>
      </c>
      <c r="H46" s="61">
        <v>1863</v>
      </c>
      <c r="I46" s="61">
        <f t="shared" si="10"/>
        <v>3755</v>
      </c>
      <c r="J46" s="62">
        <f t="shared" si="11"/>
        <v>8.521970705725801E-3</v>
      </c>
      <c r="K46" s="60">
        <v>13269</v>
      </c>
      <c r="L46" s="61">
        <v>12887</v>
      </c>
      <c r="M46" s="61">
        <f t="shared" si="12"/>
        <v>26156</v>
      </c>
      <c r="N46" s="62">
        <f t="shared" si="13"/>
        <v>6.1411540838240302E-4</v>
      </c>
      <c r="O46" s="61">
        <v>13083</v>
      </c>
      <c r="P46" s="61">
        <v>12687</v>
      </c>
      <c r="Q46" s="61">
        <f t="shared" si="14"/>
        <v>25770</v>
      </c>
      <c r="R46" s="62">
        <f t="shared" si="15"/>
        <v>1.4978657353511782E-2</v>
      </c>
    </row>
    <row r="47" spans="1:18" s="83" customFormat="1" ht="18" customHeight="1" x14ac:dyDescent="0.25">
      <c r="A47" s="144" t="s">
        <v>383</v>
      </c>
      <c r="B47" s="59" t="s">
        <v>118</v>
      </c>
      <c r="C47" s="60">
        <v>1744</v>
      </c>
      <c r="D47" s="61">
        <v>1546</v>
      </c>
      <c r="E47" s="61">
        <f t="shared" si="8"/>
        <v>3290</v>
      </c>
      <c r="F47" s="62">
        <f t="shared" si="9"/>
        <v>4.7200033743002845E-4</v>
      </c>
      <c r="G47" s="60">
        <v>1299</v>
      </c>
      <c r="H47" s="61">
        <v>1155</v>
      </c>
      <c r="I47" s="61">
        <f t="shared" si="10"/>
        <v>2454</v>
      </c>
      <c r="J47" s="62">
        <f t="shared" si="11"/>
        <v>0.34066829665851661</v>
      </c>
      <c r="K47" s="60">
        <v>10011</v>
      </c>
      <c r="L47" s="61">
        <v>9021</v>
      </c>
      <c r="M47" s="61">
        <f t="shared" si="12"/>
        <v>19032</v>
      </c>
      <c r="N47" s="62">
        <f t="shared" si="13"/>
        <v>4.468513707116491E-4</v>
      </c>
      <c r="O47" s="61">
        <v>7322</v>
      </c>
      <c r="P47" s="61">
        <v>6488</v>
      </c>
      <c r="Q47" s="61">
        <f t="shared" si="14"/>
        <v>13810</v>
      </c>
      <c r="R47" s="62">
        <f t="shared" si="15"/>
        <v>0.37813178855901519</v>
      </c>
    </row>
    <row r="48" spans="1:18" s="83" customFormat="1" ht="18" customHeight="1" x14ac:dyDescent="0.25">
      <c r="A48" s="144" t="s">
        <v>382</v>
      </c>
      <c r="B48" s="59" t="s">
        <v>81</v>
      </c>
      <c r="C48" s="60">
        <v>1655</v>
      </c>
      <c r="D48" s="61">
        <v>1699</v>
      </c>
      <c r="E48" s="61">
        <f t="shared" si="8"/>
        <v>3354</v>
      </c>
      <c r="F48" s="62">
        <f t="shared" si="9"/>
        <v>4.8118210691194997E-4</v>
      </c>
      <c r="G48" s="60">
        <v>1468</v>
      </c>
      <c r="H48" s="61">
        <v>1419</v>
      </c>
      <c r="I48" s="61">
        <f t="shared" si="10"/>
        <v>2887</v>
      </c>
      <c r="J48" s="62">
        <f t="shared" si="11"/>
        <v>0.16175961205403544</v>
      </c>
      <c r="K48" s="60">
        <v>7546</v>
      </c>
      <c r="L48" s="61">
        <v>6611</v>
      </c>
      <c r="M48" s="61">
        <f t="shared" si="12"/>
        <v>14157</v>
      </c>
      <c r="N48" s="62">
        <f t="shared" si="13"/>
        <v>3.3239149091870615E-4</v>
      </c>
      <c r="O48" s="61">
        <v>8853</v>
      </c>
      <c r="P48" s="61">
        <v>7598</v>
      </c>
      <c r="Q48" s="61">
        <f t="shared" si="14"/>
        <v>16451</v>
      </c>
      <c r="R48" s="62">
        <f t="shared" si="15"/>
        <v>-0.13944441067412316</v>
      </c>
    </row>
    <row r="49" spans="1:18" s="83" customFormat="1" ht="18" customHeight="1" x14ac:dyDescent="0.25">
      <c r="A49" s="144" t="s">
        <v>381</v>
      </c>
      <c r="B49" s="59" t="s">
        <v>78</v>
      </c>
      <c r="C49" s="60">
        <v>1562</v>
      </c>
      <c r="D49" s="61">
        <v>1709</v>
      </c>
      <c r="E49" s="61">
        <f t="shared" si="8"/>
        <v>3271</v>
      </c>
      <c r="F49" s="62">
        <f t="shared" si="9"/>
        <v>4.6927449961508302E-4</v>
      </c>
      <c r="G49" s="60">
        <v>1554</v>
      </c>
      <c r="H49" s="61">
        <v>1707</v>
      </c>
      <c r="I49" s="61">
        <f t="shared" si="10"/>
        <v>3261</v>
      </c>
      <c r="J49" s="62">
        <f t="shared" si="11"/>
        <v>3.0665440049064685E-3</v>
      </c>
      <c r="K49" s="60">
        <v>10038</v>
      </c>
      <c r="L49" s="61">
        <v>9744</v>
      </c>
      <c r="M49" s="61">
        <f t="shared" si="12"/>
        <v>19782</v>
      </c>
      <c r="N49" s="62">
        <f t="shared" si="13"/>
        <v>4.6446058298748645E-4</v>
      </c>
      <c r="O49" s="61">
        <v>11167</v>
      </c>
      <c r="P49" s="61">
        <v>10618</v>
      </c>
      <c r="Q49" s="61">
        <f t="shared" si="14"/>
        <v>21785</v>
      </c>
      <c r="R49" s="62">
        <f t="shared" si="15"/>
        <v>-9.1943998163874219E-2</v>
      </c>
    </row>
    <row r="50" spans="1:18" s="83" customFormat="1" ht="18" customHeight="1" x14ac:dyDescent="0.25">
      <c r="A50" s="144" t="s">
        <v>380</v>
      </c>
      <c r="B50" s="59" t="s">
        <v>117</v>
      </c>
      <c r="C50" s="60">
        <v>1542</v>
      </c>
      <c r="D50" s="61">
        <v>1850</v>
      </c>
      <c r="E50" s="61">
        <f t="shared" si="8"/>
        <v>3392</v>
      </c>
      <c r="F50" s="62">
        <f t="shared" si="9"/>
        <v>4.8663378254184088E-4</v>
      </c>
      <c r="G50" s="60">
        <v>1096</v>
      </c>
      <c r="H50" s="61">
        <v>1133</v>
      </c>
      <c r="I50" s="61">
        <f t="shared" si="10"/>
        <v>2229</v>
      </c>
      <c r="J50" s="62">
        <f t="shared" si="11"/>
        <v>0.52175863615971285</v>
      </c>
      <c r="K50" s="60">
        <v>9267</v>
      </c>
      <c r="L50" s="61">
        <v>10997</v>
      </c>
      <c r="M50" s="61">
        <f t="shared" si="12"/>
        <v>20264</v>
      </c>
      <c r="N50" s="62">
        <f t="shared" si="13"/>
        <v>4.7577743674342461E-4</v>
      </c>
      <c r="O50" s="61">
        <v>6264</v>
      </c>
      <c r="P50" s="61">
        <v>7010</v>
      </c>
      <c r="Q50" s="61">
        <f t="shared" si="14"/>
        <v>13274</v>
      </c>
      <c r="R50" s="62">
        <f t="shared" si="15"/>
        <v>0.52659334036462258</v>
      </c>
    </row>
    <row r="51" spans="1:18" s="83" customFormat="1" ht="18" customHeight="1" x14ac:dyDescent="0.25">
      <c r="A51" s="144" t="s">
        <v>379</v>
      </c>
      <c r="B51" s="59" t="s">
        <v>108</v>
      </c>
      <c r="C51" s="60">
        <v>1525</v>
      </c>
      <c r="D51" s="61">
        <v>1468</v>
      </c>
      <c r="E51" s="61">
        <f t="shared" si="8"/>
        <v>2993</v>
      </c>
      <c r="F51" s="62">
        <f t="shared" si="9"/>
        <v>4.2939118842798637E-4</v>
      </c>
      <c r="G51" s="60">
        <v>1111</v>
      </c>
      <c r="H51" s="61">
        <v>1158</v>
      </c>
      <c r="I51" s="61">
        <f t="shared" si="10"/>
        <v>2269</v>
      </c>
      <c r="J51" s="62">
        <f t="shared" si="11"/>
        <v>0.31908329660643453</v>
      </c>
      <c r="K51" s="60">
        <v>9387</v>
      </c>
      <c r="L51" s="61">
        <v>9849</v>
      </c>
      <c r="M51" s="61">
        <f t="shared" si="12"/>
        <v>19236</v>
      </c>
      <c r="N51" s="62">
        <f t="shared" si="13"/>
        <v>4.5164107645067687E-4</v>
      </c>
      <c r="O51" s="61">
        <v>8193</v>
      </c>
      <c r="P51" s="61">
        <v>8276</v>
      </c>
      <c r="Q51" s="61">
        <f t="shared" si="14"/>
        <v>16469</v>
      </c>
      <c r="R51" s="62">
        <f t="shared" si="15"/>
        <v>0.1680126297893012</v>
      </c>
    </row>
    <row r="52" spans="1:18" s="83" customFormat="1" ht="18" customHeight="1" x14ac:dyDescent="0.25">
      <c r="A52" s="144" t="s">
        <v>114</v>
      </c>
      <c r="B52" s="59" t="s">
        <v>114</v>
      </c>
      <c r="C52" s="60">
        <v>1228</v>
      </c>
      <c r="D52" s="61">
        <v>1175</v>
      </c>
      <c r="E52" s="61">
        <f t="shared" si="8"/>
        <v>2403</v>
      </c>
      <c r="F52" s="62">
        <f t="shared" si="9"/>
        <v>3.447467510165223E-4</v>
      </c>
      <c r="G52" s="60">
        <v>1536</v>
      </c>
      <c r="H52" s="61">
        <v>1555</v>
      </c>
      <c r="I52" s="61">
        <f t="shared" si="10"/>
        <v>3091</v>
      </c>
      <c r="J52" s="62">
        <f t="shared" si="11"/>
        <v>-0.22258168877385964</v>
      </c>
      <c r="K52" s="60">
        <v>9140</v>
      </c>
      <c r="L52" s="61">
        <v>8834</v>
      </c>
      <c r="M52" s="61">
        <f t="shared" si="12"/>
        <v>17974</v>
      </c>
      <c r="N52" s="62">
        <f t="shared" si="13"/>
        <v>4.2201064192786786E-4</v>
      </c>
      <c r="O52" s="61">
        <v>10063</v>
      </c>
      <c r="P52" s="61">
        <v>9591</v>
      </c>
      <c r="Q52" s="61">
        <f t="shared" si="14"/>
        <v>19654</v>
      </c>
      <c r="R52" s="62">
        <f t="shared" si="15"/>
        <v>-8.5478782944947596E-2</v>
      </c>
    </row>
    <row r="53" spans="1:18" s="83" customFormat="1" ht="18" customHeight="1" x14ac:dyDescent="0.25">
      <c r="A53" s="144" t="s">
        <v>378</v>
      </c>
      <c r="B53" s="59" t="s">
        <v>119</v>
      </c>
      <c r="C53" s="60">
        <v>1124</v>
      </c>
      <c r="D53" s="61">
        <v>1094</v>
      </c>
      <c r="E53" s="61">
        <f t="shared" si="8"/>
        <v>2218</v>
      </c>
      <c r="F53" s="62">
        <f t="shared" si="9"/>
        <v>3.1820569860784291E-4</v>
      </c>
      <c r="G53" s="60">
        <v>1099</v>
      </c>
      <c r="H53" s="61">
        <v>1089</v>
      </c>
      <c r="I53" s="61">
        <f t="shared" si="10"/>
        <v>2188</v>
      </c>
      <c r="J53" s="62">
        <f t="shared" si="11"/>
        <v>1.3711151736745864E-2</v>
      </c>
      <c r="K53" s="60">
        <v>7662</v>
      </c>
      <c r="L53" s="61">
        <v>8066</v>
      </c>
      <c r="M53" s="61">
        <f t="shared" si="12"/>
        <v>15728</v>
      </c>
      <c r="N53" s="62">
        <f t="shared" si="13"/>
        <v>3.6927692089916018E-4</v>
      </c>
      <c r="O53" s="61">
        <v>7103</v>
      </c>
      <c r="P53" s="61">
        <v>7779</v>
      </c>
      <c r="Q53" s="61">
        <f t="shared" si="14"/>
        <v>14882</v>
      </c>
      <c r="R53" s="62">
        <f t="shared" si="15"/>
        <v>5.6847197957263784E-2</v>
      </c>
    </row>
    <row r="54" spans="1:18" s="83" customFormat="1" ht="18" customHeight="1" x14ac:dyDescent="0.25">
      <c r="A54" s="144" t="s">
        <v>377</v>
      </c>
      <c r="B54" s="59" t="s">
        <v>82</v>
      </c>
      <c r="C54" s="60">
        <v>889</v>
      </c>
      <c r="D54" s="61">
        <v>977</v>
      </c>
      <c r="E54" s="61">
        <f t="shared" si="8"/>
        <v>1866</v>
      </c>
      <c r="F54" s="62">
        <f t="shared" si="9"/>
        <v>2.6770596645727448E-4</v>
      </c>
      <c r="G54" s="60">
        <v>856</v>
      </c>
      <c r="H54" s="61">
        <v>922</v>
      </c>
      <c r="I54" s="61">
        <f t="shared" si="10"/>
        <v>1778</v>
      </c>
      <c r="J54" s="62">
        <f t="shared" si="11"/>
        <v>4.9493813273340903E-2</v>
      </c>
      <c r="K54" s="60">
        <v>5713</v>
      </c>
      <c r="L54" s="61">
        <v>6002</v>
      </c>
      <c r="M54" s="61">
        <f t="shared" si="12"/>
        <v>11715</v>
      </c>
      <c r="N54" s="62">
        <f t="shared" si="13"/>
        <v>2.7505589574857971E-4</v>
      </c>
      <c r="O54" s="61">
        <v>5682</v>
      </c>
      <c r="P54" s="61">
        <v>6079</v>
      </c>
      <c r="Q54" s="61">
        <f t="shared" si="14"/>
        <v>11761</v>
      </c>
      <c r="R54" s="62">
        <f t="shared" si="15"/>
        <v>-3.9112320380919607E-3</v>
      </c>
    </row>
    <row r="55" spans="1:18" s="83" customFormat="1" ht="18" customHeight="1" x14ac:dyDescent="0.25">
      <c r="A55" s="144" t="s">
        <v>109</v>
      </c>
      <c r="B55" s="59" t="s">
        <v>109</v>
      </c>
      <c r="C55" s="60">
        <v>778</v>
      </c>
      <c r="D55" s="61">
        <v>837</v>
      </c>
      <c r="E55" s="61">
        <f t="shared" si="8"/>
        <v>1615</v>
      </c>
      <c r="F55" s="62">
        <f t="shared" si="9"/>
        <v>2.3169621427036351E-4</v>
      </c>
      <c r="G55" s="60">
        <v>883</v>
      </c>
      <c r="H55" s="61">
        <v>840</v>
      </c>
      <c r="I55" s="61">
        <f t="shared" si="10"/>
        <v>1723</v>
      </c>
      <c r="J55" s="62">
        <f t="shared" si="11"/>
        <v>-6.2681369704004619E-2</v>
      </c>
      <c r="K55" s="60">
        <v>5780</v>
      </c>
      <c r="L55" s="61">
        <v>5717</v>
      </c>
      <c r="M55" s="61">
        <f t="shared" si="12"/>
        <v>11497</v>
      </c>
      <c r="N55" s="62">
        <f t="shared" si="13"/>
        <v>2.6993748471373631E-4</v>
      </c>
      <c r="O55" s="61">
        <v>5676</v>
      </c>
      <c r="P55" s="61">
        <v>5890</v>
      </c>
      <c r="Q55" s="61">
        <f t="shared" si="14"/>
        <v>11566</v>
      </c>
      <c r="R55" s="62">
        <f t="shared" si="15"/>
        <v>-5.9657617153726639E-3</v>
      </c>
    </row>
    <row r="56" spans="1:18" s="83" customFormat="1" ht="18" customHeight="1" x14ac:dyDescent="0.25">
      <c r="A56" s="144" t="s">
        <v>376</v>
      </c>
      <c r="B56" s="59" t="s">
        <v>120</v>
      </c>
      <c r="C56" s="60">
        <v>534</v>
      </c>
      <c r="D56" s="61">
        <v>714</v>
      </c>
      <c r="E56" s="61">
        <f t="shared" si="8"/>
        <v>1248</v>
      </c>
      <c r="F56" s="62">
        <f t="shared" si="9"/>
        <v>1.7904450489746976E-4</v>
      </c>
      <c r="G56" s="60">
        <v>529</v>
      </c>
      <c r="H56" s="61">
        <v>679</v>
      </c>
      <c r="I56" s="61">
        <f t="shared" si="10"/>
        <v>1208</v>
      </c>
      <c r="J56" s="62">
        <f t="shared" si="11"/>
        <v>3.3112582781456901E-2</v>
      </c>
      <c r="K56" s="60">
        <v>3736</v>
      </c>
      <c r="L56" s="61">
        <v>4739</v>
      </c>
      <c r="M56" s="61">
        <f t="shared" si="12"/>
        <v>8475</v>
      </c>
      <c r="N56" s="62">
        <f t="shared" si="13"/>
        <v>1.9898409871696226E-4</v>
      </c>
      <c r="O56" s="61">
        <v>3687</v>
      </c>
      <c r="P56" s="61">
        <v>4608</v>
      </c>
      <c r="Q56" s="61">
        <f t="shared" si="14"/>
        <v>8295</v>
      </c>
      <c r="R56" s="62">
        <f t="shared" si="15"/>
        <v>2.1699819168173651E-2</v>
      </c>
    </row>
    <row r="57" spans="1:18" s="83" customFormat="1" ht="18" customHeight="1" x14ac:dyDescent="0.25">
      <c r="A57" s="144" t="s">
        <v>83</v>
      </c>
      <c r="B57" s="59" t="s">
        <v>83</v>
      </c>
      <c r="C57" s="60">
        <v>508</v>
      </c>
      <c r="D57" s="61">
        <v>627</v>
      </c>
      <c r="E57" s="61">
        <f t="shared" si="8"/>
        <v>1135</v>
      </c>
      <c r="F57" s="62">
        <f t="shared" si="9"/>
        <v>1.6283294315595206E-4</v>
      </c>
      <c r="G57" s="60">
        <v>575</v>
      </c>
      <c r="H57" s="61">
        <v>589</v>
      </c>
      <c r="I57" s="61">
        <f t="shared" si="10"/>
        <v>1164</v>
      </c>
      <c r="J57" s="62">
        <f t="shared" si="11"/>
        <v>-2.491408934707906E-2</v>
      </c>
      <c r="K57" s="60">
        <v>3733</v>
      </c>
      <c r="L57" s="61">
        <v>3474</v>
      </c>
      <c r="M57" s="61">
        <f t="shared" si="12"/>
        <v>7207</v>
      </c>
      <c r="N57" s="62">
        <f t="shared" si="13"/>
        <v>1.6921279049594655E-4</v>
      </c>
      <c r="O57" s="61">
        <v>3710</v>
      </c>
      <c r="P57" s="61">
        <v>3493</v>
      </c>
      <c r="Q57" s="61">
        <f t="shared" si="14"/>
        <v>7203</v>
      </c>
      <c r="R57" s="62">
        <f t="shared" si="15"/>
        <v>5.5532417048453908E-4</v>
      </c>
    </row>
    <row r="58" spans="1:18" s="83" customFormat="1" ht="18" customHeight="1" x14ac:dyDescent="0.25">
      <c r="A58" s="144" t="s">
        <v>375</v>
      </c>
      <c r="B58" s="59" t="s">
        <v>85</v>
      </c>
      <c r="C58" s="60">
        <v>426</v>
      </c>
      <c r="D58" s="61">
        <v>506</v>
      </c>
      <c r="E58" s="61">
        <f t="shared" si="8"/>
        <v>932</v>
      </c>
      <c r="F58" s="62">
        <f t="shared" si="9"/>
        <v>1.3370951808048222E-4</v>
      </c>
      <c r="G58" s="60">
        <v>664</v>
      </c>
      <c r="H58" s="61">
        <v>640</v>
      </c>
      <c r="I58" s="61">
        <f t="shared" si="10"/>
        <v>1304</v>
      </c>
      <c r="J58" s="62">
        <f t="shared" si="11"/>
        <v>-0.28527607361963192</v>
      </c>
      <c r="K58" s="60">
        <v>2616</v>
      </c>
      <c r="L58" s="61">
        <v>2875</v>
      </c>
      <c r="M58" s="61">
        <f t="shared" si="12"/>
        <v>5491</v>
      </c>
      <c r="N58" s="62">
        <f t="shared" si="13"/>
        <v>1.2892291280883065E-4</v>
      </c>
      <c r="O58" s="61">
        <v>3928</v>
      </c>
      <c r="P58" s="61">
        <v>3852</v>
      </c>
      <c r="Q58" s="61">
        <f t="shared" si="14"/>
        <v>7780</v>
      </c>
      <c r="R58" s="62">
        <f t="shared" si="15"/>
        <v>-0.29421593830334192</v>
      </c>
    </row>
    <row r="59" spans="1:18" s="83" customFormat="1" ht="18" customHeight="1" x14ac:dyDescent="0.25">
      <c r="A59" s="144" t="s">
        <v>374</v>
      </c>
      <c r="B59" s="59" t="s">
        <v>105</v>
      </c>
      <c r="C59" s="60">
        <v>397</v>
      </c>
      <c r="D59" s="61">
        <v>432</v>
      </c>
      <c r="E59" s="61">
        <f t="shared" si="8"/>
        <v>829</v>
      </c>
      <c r="F59" s="62">
        <f t="shared" si="9"/>
        <v>1.1893260782051476E-4</v>
      </c>
      <c r="G59" s="60">
        <v>456</v>
      </c>
      <c r="H59" s="61">
        <v>484</v>
      </c>
      <c r="I59" s="61">
        <f t="shared" si="10"/>
        <v>940</v>
      </c>
      <c r="J59" s="62">
        <f t="shared" si="11"/>
        <v>-0.11808510638297876</v>
      </c>
      <c r="K59" s="60">
        <v>2215</v>
      </c>
      <c r="L59" s="61">
        <v>2295</v>
      </c>
      <c r="M59" s="61">
        <f t="shared" si="12"/>
        <v>4510</v>
      </c>
      <c r="N59" s="62">
        <f t="shared" si="13"/>
        <v>1.0589006315203538E-4</v>
      </c>
      <c r="O59" s="61">
        <v>2653</v>
      </c>
      <c r="P59" s="61">
        <v>2741</v>
      </c>
      <c r="Q59" s="61">
        <f t="shared" si="14"/>
        <v>5394</v>
      </c>
      <c r="R59" s="62">
        <f t="shared" si="15"/>
        <v>-0.1638857990359659</v>
      </c>
    </row>
    <row r="60" spans="1:18" s="83" customFormat="1" ht="18" customHeight="1" x14ac:dyDescent="0.25">
      <c r="A60" s="144" t="s">
        <v>122</v>
      </c>
      <c r="B60" s="59" t="s">
        <v>122</v>
      </c>
      <c r="C60" s="60">
        <v>360</v>
      </c>
      <c r="D60" s="61">
        <v>315</v>
      </c>
      <c r="E60" s="61">
        <f t="shared" si="8"/>
        <v>675</v>
      </c>
      <c r="F60" s="62">
        <f t="shared" si="9"/>
        <v>9.6838975004641094E-5</v>
      </c>
      <c r="G60" s="60">
        <v>453</v>
      </c>
      <c r="H60" s="61">
        <v>417</v>
      </c>
      <c r="I60" s="61">
        <f t="shared" si="10"/>
        <v>870</v>
      </c>
      <c r="J60" s="62">
        <f t="shared" si="11"/>
        <v>-0.22413793103448276</v>
      </c>
      <c r="K60" s="60">
        <v>2409</v>
      </c>
      <c r="L60" s="61">
        <v>2169</v>
      </c>
      <c r="M60" s="61">
        <f t="shared" si="12"/>
        <v>4578</v>
      </c>
      <c r="N60" s="62">
        <f t="shared" si="13"/>
        <v>1.074866317317113E-4</v>
      </c>
      <c r="O60" s="61">
        <v>2101</v>
      </c>
      <c r="P60" s="61">
        <v>1949</v>
      </c>
      <c r="Q60" s="61">
        <f t="shared" si="14"/>
        <v>4050</v>
      </c>
      <c r="R60" s="62">
        <f t="shared" si="15"/>
        <v>0.13037037037037047</v>
      </c>
    </row>
    <row r="61" spans="1:18" s="83" customFormat="1" ht="18" customHeight="1" x14ac:dyDescent="0.25">
      <c r="A61" s="144" t="s">
        <v>121</v>
      </c>
      <c r="B61" s="59" t="s">
        <v>121</v>
      </c>
      <c r="C61" s="60">
        <v>357</v>
      </c>
      <c r="D61" s="61">
        <v>388</v>
      </c>
      <c r="E61" s="61">
        <f t="shared" si="8"/>
        <v>745</v>
      </c>
      <c r="F61" s="62">
        <f t="shared" si="9"/>
        <v>1.0688153537549277E-4</v>
      </c>
      <c r="G61" s="60">
        <v>95</v>
      </c>
      <c r="H61" s="61">
        <v>88</v>
      </c>
      <c r="I61" s="61">
        <f t="shared" si="10"/>
        <v>183</v>
      </c>
      <c r="J61" s="62">
        <f t="shared" si="11"/>
        <v>3.0710382513661205</v>
      </c>
      <c r="K61" s="60">
        <v>1618</v>
      </c>
      <c r="L61" s="61">
        <v>1607</v>
      </c>
      <c r="M61" s="61">
        <f t="shared" si="12"/>
        <v>3225</v>
      </c>
      <c r="N61" s="62">
        <f t="shared" si="13"/>
        <v>7.5719612786100682E-5</v>
      </c>
      <c r="O61" s="61">
        <v>1262</v>
      </c>
      <c r="P61" s="61">
        <v>987</v>
      </c>
      <c r="Q61" s="61">
        <f t="shared" si="14"/>
        <v>2249</v>
      </c>
      <c r="R61" s="62">
        <f t="shared" si="15"/>
        <v>0.4339706536238328</v>
      </c>
    </row>
    <row r="62" spans="1:18" s="83" customFormat="1" ht="18" customHeight="1" x14ac:dyDescent="0.25">
      <c r="A62" s="144" t="s">
        <v>84</v>
      </c>
      <c r="B62" s="59" t="s">
        <v>84</v>
      </c>
      <c r="C62" s="60">
        <v>323</v>
      </c>
      <c r="D62" s="61">
        <v>220</v>
      </c>
      <c r="E62" s="61">
        <f t="shared" si="8"/>
        <v>543</v>
      </c>
      <c r="F62" s="62">
        <f t="shared" si="9"/>
        <v>7.7901575448177944E-5</v>
      </c>
      <c r="G62" s="60">
        <v>385</v>
      </c>
      <c r="H62" s="61">
        <v>425</v>
      </c>
      <c r="I62" s="61">
        <f t="shared" si="10"/>
        <v>810</v>
      </c>
      <c r="J62" s="62">
        <f t="shared" si="11"/>
        <v>-0.32962962962962961</v>
      </c>
      <c r="K62" s="60">
        <v>1545</v>
      </c>
      <c r="L62" s="61">
        <v>1483</v>
      </c>
      <c r="M62" s="61">
        <f t="shared" si="12"/>
        <v>3028</v>
      </c>
      <c r="N62" s="62">
        <f t="shared" si="13"/>
        <v>7.1094259694980737E-5</v>
      </c>
      <c r="O62" s="61">
        <v>3091</v>
      </c>
      <c r="P62" s="61">
        <v>3095</v>
      </c>
      <c r="Q62" s="61">
        <f t="shared" si="14"/>
        <v>6186</v>
      </c>
      <c r="R62" s="62">
        <f t="shared" si="15"/>
        <v>-0.51050759780148725</v>
      </c>
    </row>
    <row r="63" spans="1:18" s="83" customFormat="1" ht="18" customHeight="1" x14ac:dyDescent="0.25">
      <c r="A63" s="144" t="s">
        <v>373</v>
      </c>
      <c r="B63" s="59" t="s">
        <v>91</v>
      </c>
      <c r="C63" s="60">
        <v>318</v>
      </c>
      <c r="D63" s="61">
        <v>264</v>
      </c>
      <c r="E63" s="61">
        <f t="shared" si="8"/>
        <v>582</v>
      </c>
      <c r="F63" s="62">
        <f t="shared" si="9"/>
        <v>8.3496716226223879E-5</v>
      </c>
      <c r="G63" s="60">
        <v>173</v>
      </c>
      <c r="H63" s="61">
        <v>160</v>
      </c>
      <c r="I63" s="61">
        <f t="shared" si="10"/>
        <v>333</v>
      </c>
      <c r="J63" s="62">
        <f t="shared" si="11"/>
        <v>0.74774774774774766</v>
      </c>
      <c r="K63" s="60">
        <v>1295</v>
      </c>
      <c r="L63" s="61">
        <v>1082</v>
      </c>
      <c r="M63" s="61">
        <f t="shared" si="12"/>
        <v>2377</v>
      </c>
      <c r="N63" s="62">
        <f t="shared" si="13"/>
        <v>5.5809463439553904E-5</v>
      </c>
      <c r="O63" s="61">
        <v>1001</v>
      </c>
      <c r="P63" s="61">
        <v>806</v>
      </c>
      <c r="Q63" s="61">
        <f t="shared" si="14"/>
        <v>1807</v>
      </c>
      <c r="R63" s="62">
        <f t="shared" si="15"/>
        <v>0.31543995572772543</v>
      </c>
    </row>
    <row r="64" spans="1:18" s="83" customFormat="1" ht="18" customHeight="1" x14ac:dyDescent="0.25">
      <c r="A64" s="144" t="s">
        <v>86</v>
      </c>
      <c r="B64" s="59" t="s">
        <v>86</v>
      </c>
      <c r="C64" s="60">
        <v>302</v>
      </c>
      <c r="D64" s="61">
        <v>279</v>
      </c>
      <c r="E64" s="61">
        <f t="shared" si="8"/>
        <v>581</v>
      </c>
      <c r="F64" s="62">
        <f t="shared" si="9"/>
        <v>8.3353251078068858E-5</v>
      </c>
      <c r="G64" s="60">
        <v>20</v>
      </c>
      <c r="H64" s="61">
        <v>38</v>
      </c>
      <c r="I64" s="61">
        <f t="shared" si="10"/>
        <v>58</v>
      </c>
      <c r="J64" s="62"/>
      <c r="K64" s="60">
        <v>1404</v>
      </c>
      <c r="L64" s="61">
        <v>1342</v>
      </c>
      <c r="M64" s="61">
        <f t="shared" si="12"/>
        <v>2746</v>
      </c>
      <c r="N64" s="62">
        <f t="shared" si="13"/>
        <v>6.4473195879265882E-5</v>
      </c>
      <c r="O64" s="61">
        <v>214</v>
      </c>
      <c r="P64" s="61">
        <v>242</v>
      </c>
      <c r="Q64" s="61">
        <f t="shared" si="14"/>
        <v>456</v>
      </c>
      <c r="R64" s="62"/>
    </row>
    <row r="65" spans="1:18" s="83" customFormat="1" ht="18" customHeight="1" x14ac:dyDescent="0.25">
      <c r="A65" s="144" t="s">
        <v>372</v>
      </c>
      <c r="B65" s="59" t="s">
        <v>92</v>
      </c>
      <c r="C65" s="60">
        <v>246</v>
      </c>
      <c r="D65" s="61">
        <v>238</v>
      </c>
      <c r="E65" s="61">
        <f t="shared" si="8"/>
        <v>484</v>
      </c>
      <c r="F65" s="62">
        <f t="shared" si="9"/>
        <v>6.9437131707031545E-5</v>
      </c>
      <c r="G65" s="60">
        <v>51</v>
      </c>
      <c r="H65" s="61">
        <v>52</v>
      </c>
      <c r="I65" s="61">
        <f t="shared" si="10"/>
        <v>103</v>
      </c>
      <c r="J65" s="62">
        <f>(E65/I65-1)</f>
        <v>3.6990291262135919</v>
      </c>
      <c r="K65" s="60">
        <v>1180</v>
      </c>
      <c r="L65" s="61">
        <v>1235</v>
      </c>
      <c r="M65" s="61">
        <f t="shared" si="12"/>
        <v>2415</v>
      </c>
      <c r="N65" s="62">
        <f t="shared" si="13"/>
        <v>5.6701663528196327E-5</v>
      </c>
      <c r="O65" s="61">
        <v>292</v>
      </c>
      <c r="P65" s="61">
        <v>336</v>
      </c>
      <c r="Q65" s="61">
        <f t="shared" si="14"/>
        <v>628</v>
      </c>
      <c r="R65" s="62">
        <f>(M65/Q65-1)</f>
        <v>2.8455414012738856</v>
      </c>
    </row>
    <row r="66" spans="1:18" s="83" customFormat="1" ht="18" customHeight="1" x14ac:dyDescent="0.25">
      <c r="A66" s="144" t="s">
        <v>88</v>
      </c>
      <c r="B66" s="59" t="s">
        <v>88</v>
      </c>
      <c r="C66" s="60">
        <v>227</v>
      </c>
      <c r="D66" s="61">
        <v>231</v>
      </c>
      <c r="E66" s="61">
        <f t="shared" si="8"/>
        <v>458</v>
      </c>
      <c r="F66" s="62">
        <f t="shared" si="9"/>
        <v>6.5707037855000926E-5</v>
      </c>
      <c r="G66" s="60">
        <v>256</v>
      </c>
      <c r="H66" s="61">
        <v>232</v>
      </c>
      <c r="I66" s="61">
        <f t="shared" si="10"/>
        <v>488</v>
      </c>
      <c r="J66" s="62">
        <f>(E66/I66-1)</f>
        <v>-6.1475409836065587E-2</v>
      </c>
      <c r="K66" s="60">
        <v>1237</v>
      </c>
      <c r="L66" s="61">
        <v>1334</v>
      </c>
      <c r="M66" s="61">
        <f t="shared" si="12"/>
        <v>2571</v>
      </c>
      <c r="N66" s="62">
        <f t="shared" si="13"/>
        <v>6.0364379681570499E-5</v>
      </c>
      <c r="O66" s="61">
        <v>1403</v>
      </c>
      <c r="P66" s="61">
        <v>1488</v>
      </c>
      <c r="Q66" s="61">
        <f t="shared" si="14"/>
        <v>2891</v>
      </c>
      <c r="R66" s="62">
        <f>(M66/Q66-1)</f>
        <v>-0.11068834313386366</v>
      </c>
    </row>
    <row r="67" spans="1:18" s="83" customFormat="1" ht="18" customHeight="1" x14ac:dyDescent="0.25">
      <c r="A67" s="144" t="s">
        <v>371</v>
      </c>
      <c r="B67" s="59" t="s">
        <v>104</v>
      </c>
      <c r="C67" s="60">
        <v>222</v>
      </c>
      <c r="D67" s="61">
        <v>335</v>
      </c>
      <c r="E67" s="61">
        <f t="shared" si="8"/>
        <v>557</v>
      </c>
      <c r="F67" s="62">
        <f t="shared" si="9"/>
        <v>7.9910087522348282E-5</v>
      </c>
      <c r="G67" s="60">
        <v>536</v>
      </c>
      <c r="H67" s="61">
        <v>604</v>
      </c>
      <c r="I67" s="61">
        <f t="shared" si="10"/>
        <v>1140</v>
      </c>
      <c r="J67" s="62">
        <f>(E67/I67-1)</f>
        <v>-0.51140350877192975</v>
      </c>
      <c r="K67" s="60">
        <v>2032</v>
      </c>
      <c r="L67" s="61">
        <v>2434</v>
      </c>
      <c r="M67" s="61">
        <f t="shared" si="12"/>
        <v>4466</v>
      </c>
      <c r="N67" s="62">
        <f t="shared" si="13"/>
        <v>1.0485698936518625E-4</v>
      </c>
      <c r="O67" s="61">
        <v>2450</v>
      </c>
      <c r="P67" s="61">
        <v>2816</v>
      </c>
      <c r="Q67" s="61">
        <f t="shared" si="14"/>
        <v>5266</v>
      </c>
      <c r="R67" s="62">
        <f>(M67/Q67-1)</f>
        <v>-0.1519179642992784</v>
      </c>
    </row>
    <row r="68" spans="1:18" s="83" customFormat="1" ht="18" customHeight="1" thickBot="1" x14ac:dyDescent="0.3">
      <c r="A68" s="143" t="s">
        <v>370</v>
      </c>
      <c r="B68" s="142" t="s">
        <v>370</v>
      </c>
      <c r="C68" s="141">
        <v>4128</v>
      </c>
      <c r="D68" s="140">
        <v>4233</v>
      </c>
      <c r="E68" s="140">
        <f t="shared" si="8"/>
        <v>8361</v>
      </c>
      <c r="F68" s="139">
        <f t="shared" si="9"/>
        <v>1.1995121037241545E-3</v>
      </c>
      <c r="G68" s="141">
        <v>6224</v>
      </c>
      <c r="H68" s="140">
        <v>6243</v>
      </c>
      <c r="I68" s="140">
        <f t="shared" si="10"/>
        <v>12467</v>
      </c>
      <c r="J68" s="139">
        <f>(E68/I68-1)</f>
        <v>-0.3293494826341542</v>
      </c>
      <c r="K68" s="141">
        <v>33485</v>
      </c>
      <c r="L68" s="140">
        <v>33253</v>
      </c>
      <c r="M68" s="140">
        <f t="shared" si="12"/>
        <v>66738</v>
      </c>
      <c r="N68" s="139">
        <f t="shared" si="13"/>
        <v>1.5669381451531125E-3</v>
      </c>
      <c r="O68" s="140">
        <v>41648</v>
      </c>
      <c r="P68" s="140">
        <v>40953</v>
      </c>
      <c r="Q68" s="140">
        <f t="shared" si="14"/>
        <v>82601</v>
      </c>
      <c r="R68" s="139">
        <f>(M68/Q68-1)</f>
        <v>-0.19204367985859738</v>
      </c>
    </row>
    <row r="69" spans="1:18" ht="7.35" customHeight="1" x14ac:dyDescent="0.3">
      <c r="A69" s="138"/>
      <c r="B69" s="137"/>
    </row>
    <row r="70" spans="1:18" ht="14.25" x14ac:dyDescent="0.3">
      <c r="A70" s="83"/>
      <c r="B70" s="136"/>
    </row>
  </sheetData>
  <mergeCells count="13">
    <mergeCell ref="N5:N6"/>
    <mergeCell ref="C4:J4"/>
    <mergeCell ref="K4:R4"/>
    <mergeCell ref="A3:R3"/>
    <mergeCell ref="A4:A6"/>
    <mergeCell ref="F5:F6"/>
    <mergeCell ref="C5:E5"/>
    <mergeCell ref="R5:R6"/>
    <mergeCell ref="G5:I5"/>
    <mergeCell ref="K5:M5"/>
    <mergeCell ref="O5:Q5"/>
    <mergeCell ref="B4:B6"/>
    <mergeCell ref="J5:J6"/>
  </mergeCells>
  <conditionalFormatting sqref="R69:R65536 J69:J65536 R4:R6 J4:J6">
    <cfRule type="cellIs" dxfId="32" priority="2" stopIfTrue="1" operator="lessThan">
      <formula>0</formula>
    </cfRule>
  </conditionalFormatting>
  <conditionalFormatting sqref="R7:R68 J7:J6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R3 J3">
    <cfRule type="cellIs" dxfId="29" priority="1" stopIfTrue="1" operator="lessThan">
      <formula>0</formula>
    </cfRule>
  </conditionalFormatting>
  <hyperlinks>
    <hyperlink ref="A1:B1" location="INDICE!A1" display="Volver al Indice"/>
  </hyperlinks>
  <pageMargins left="0.41" right="0.21" top="0.18" bottom="0.18" header="0.2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autoPageBreaks="0"/>
  </sheetPr>
  <dimension ref="A1:R305"/>
  <sheetViews>
    <sheetView showGridLines="0" zoomScale="75" zoomScaleNormal="75" workbookViewId="0">
      <selection activeCell="U8" sqref="U8"/>
    </sheetView>
  </sheetViews>
  <sheetFormatPr baseColWidth="10" defaultColWidth="8" defaultRowHeight="13.5" x14ac:dyDescent="0.25"/>
  <cols>
    <col min="1" max="1" width="30.7109375" style="44" customWidth="1"/>
    <col min="2" max="2" width="44.42578125" style="44" bestFit="1" customWidth="1"/>
    <col min="3" max="3" width="8.85546875" style="44" bestFit="1" customWidth="1"/>
    <col min="4" max="4" width="9.42578125" style="44" bestFit="1" customWidth="1"/>
    <col min="5" max="5" width="8.85546875" style="44" bestFit="1" customWidth="1"/>
    <col min="6" max="6" width="11" style="44" bestFit="1" customWidth="1"/>
    <col min="7" max="7" width="8.85546875" style="44" bestFit="1" customWidth="1"/>
    <col min="8" max="8" width="9.42578125" style="44" bestFit="1" customWidth="1"/>
    <col min="9" max="9" width="8.85546875" style="44" bestFit="1" customWidth="1"/>
    <col min="10" max="10" width="10.42578125" style="44" customWidth="1"/>
    <col min="11" max="11" width="10.85546875" style="44" customWidth="1"/>
    <col min="12" max="12" width="10.28515625" style="44" bestFit="1" customWidth="1"/>
    <col min="13" max="13" width="12.85546875" style="44" customWidth="1"/>
    <col min="14" max="14" width="11" style="44" bestFit="1" customWidth="1"/>
    <col min="15" max="16" width="10.28515625" style="44" bestFit="1" customWidth="1"/>
    <col min="17" max="17" width="10.28515625" style="44" customWidth="1"/>
    <col min="18" max="18" width="9.140625" style="44" bestFit="1" customWidth="1"/>
    <col min="19" max="16384" width="8" style="44"/>
  </cols>
  <sheetData>
    <row r="1" spans="1:18" ht="15.75" x14ac:dyDescent="0.25">
      <c r="A1" s="197" t="s">
        <v>25</v>
      </c>
      <c r="B1" s="197"/>
    </row>
    <row r="2" spans="1:18" ht="14.25" thickBot="1" x14ac:dyDescent="0.3"/>
    <row r="3" spans="1:18" ht="24" customHeight="1" thickBot="1" x14ac:dyDescent="0.3">
      <c r="A3" s="181" t="s">
        <v>428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/>
    </row>
    <row r="4" spans="1:18" ht="15.95" customHeight="1" thickBot="1" x14ac:dyDescent="0.3">
      <c r="A4" s="184" t="s">
        <v>422</v>
      </c>
      <c r="B4" s="184" t="s">
        <v>42</v>
      </c>
      <c r="C4" s="194" t="s">
        <v>43</v>
      </c>
      <c r="D4" s="195"/>
      <c r="E4" s="195"/>
      <c r="F4" s="195"/>
      <c r="G4" s="195"/>
      <c r="H4" s="195"/>
      <c r="I4" s="195"/>
      <c r="J4" s="196"/>
      <c r="K4" s="194" t="s">
        <v>44</v>
      </c>
      <c r="L4" s="195"/>
      <c r="M4" s="195"/>
      <c r="N4" s="195"/>
      <c r="O4" s="195"/>
      <c r="P4" s="195"/>
      <c r="Q4" s="195"/>
      <c r="R4" s="196"/>
    </row>
    <row r="5" spans="1:18" s="112" customFormat="1" ht="26.25" customHeight="1" x14ac:dyDescent="0.25">
      <c r="A5" s="185"/>
      <c r="B5" s="185"/>
      <c r="C5" s="200" t="s">
        <v>429</v>
      </c>
      <c r="D5" s="201"/>
      <c r="E5" s="202"/>
      <c r="F5" s="198" t="s">
        <v>45</v>
      </c>
      <c r="G5" s="200" t="s">
        <v>430</v>
      </c>
      <c r="H5" s="201"/>
      <c r="I5" s="202"/>
      <c r="J5" s="198" t="s">
        <v>46</v>
      </c>
      <c r="K5" s="205" t="s">
        <v>431</v>
      </c>
      <c r="L5" s="206"/>
      <c r="M5" s="207"/>
      <c r="N5" s="198" t="s">
        <v>45</v>
      </c>
      <c r="O5" s="205" t="s">
        <v>432</v>
      </c>
      <c r="P5" s="206"/>
      <c r="Q5" s="207"/>
      <c r="R5" s="203" t="s">
        <v>46</v>
      </c>
    </row>
    <row r="6" spans="1:18" s="74" customFormat="1" ht="24.75" customHeight="1" thickBot="1" x14ac:dyDescent="0.3">
      <c r="A6" s="193"/>
      <c r="B6" s="193"/>
      <c r="C6" s="91" t="s">
        <v>427</v>
      </c>
      <c r="D6" s="92" t="s">
        <v>426</v>
      </c>
      <c r="E6" s="92" t="s">
        <v>49</v>
      </c>
      <c r="F6" s="199"/>
      <c r="G6" s="91" t="s">
        <v>427</v>
      </c>
      <c r="H6" s="92" t="s">
        <v>426</v>
      </c>
      <c r="I6" s="92" t="s">
        <v>49</v>
      </c>
      <c r="J6" s="199"/>
      <c r="K6" s="91" t="s">
        <v>427</v>
      </c>
      <c r="L6" s="92" t="s">
        <v>426</v>
      </c>
      <c r="M6" s="92" t="s">
        <v>49</v>
      </c>
      <c r="N6" s="199"/>
      <c r="O6" s="91" t="s">
        <v>427</v>
      </c>
      <c r="P6" s="92" t="s">
        <v>426</v>
      </c>
      <c r="Q6" s="92" t="s">
        <v>49</v>
      </c>
      <c r="R6" s="204"/>
    </row>
    <row r="7" spans="1:18" s="79" customFormat="1" ht="18" customHeight="1" thickBot="1" x14ac:dyDescent="0.35">
      <c r="A7" s="167" t="s">
        <v>50</v>
      </c>
      <c r="B7" s="166"/>
      <c r="C7" s="165">
        <f>SUM(C8:C305)</f>
        <v>48298.064999999995</v>
      </c>
      <c r="D7" s="165">
        <f t="shared" ref="D7:E7" si="0">SUM(D8:D305)</f>
        <v>36006.226999999999</v>
      </c>
      <c r="E7" s="165">
        <f t="shared" si="0"/>
        <v>84304.292000000059</v>
      </c>
      <c r="F7" s="164">
        <f t="shared" ref="F7:F70" si="1">E7/$E$7</f>
        <v>1</v>
      </c>
      <c r="G7" s="165">
        <f>SUM(G8:G305)</f>
        <v>47691.125999999982</v>
      </c>
      <c r="H7" s="165">
        <f t="shared" ref="H7" si="2">SUM(H8:H305)</f>
        <v>33642.713000000011</v>
      </c>
      <c r="I7" s="165">
        <f t="shared" ref="I7" si="3">SUM(I8:I305)</f>
        <v>81333.839000000065</v>
      </c>
      <c r="J7" s="164">
        <f>IFERROR(E7/I7-1,"")</f>
        <v>3.6521736051337683E-2</v>
      </c>
      <c r="K7" s="165">
        <f>SUM(K8:K305)</f>
        <v>351329.76000000042</v>
      </c>
      <c r="L7" s="165">
        <f t="shared" ref="L7" si="4">SUM(L8:L305)</f>
        <v>231499.67800000019</v>
      </c>
      <c r="M7" s="165">
        <f t="shared" ref="M7" si="5">SUM(M8:M305)</f>
        <v>582829.4379999995</v>
      </c>
      <c r="N7" s="164">
        <f t="shared" ref="N7:N70" si="6">M7/$M$7</f>
        <v>1</v>
      </c>
      <c r="O7" s="165">
        <f>SUM(O8:O305)</f>
        <v>369005.95299999986</v>
      </c>
      <c r="P7" s="165">
        <f t="shared" ref="P7" si="7">SUM(P8:P305)</f>
        <v>226207.12099999984</v>
      </c>
      <c r="Q7" s="165">
        <f t="shared" ref="Q7" si="8">SUM(Q8:Q305)</f>
        <v>595213.07400000084</v>
      </c>
      <c r="R7" s="164">
        <f>IFERROR(M7/Q7-1,"")</f>
        <v>-2.0805383048426274E-2</v>
      </c>
    </row>
    <row r="8" spans="1:18" s="83" customFormat="1" ht="20.65" customHeight="1" thickTop="1" x14ac:dyDescent="0.3">
      <c r="A8" s="163" t="s">
        <v>417</v>
      </c>
      <c r="B8" s="162" t="s">
        <v>51</v>
      </c>
      <c r="C8" s="161">
        <v>34767.828999999998</v>
      </c>
      <c r="D8" s="160">
        <v>24194.238000000001</v>
      </c>
      <c r="E8" s="160">
        <v>58962.066999999995</v>
      </c>
      <c r="F8" s="159">
        <f t="shared" si="1"/>
        <v>0.69939579114192618</v>
      </c>
      <c r="G8" s="161">
        <v>34060.184000000001</v>
      </c>
      <c r="H8" s="160">
        <v>22837.292000000001</v>
      </c>
      <c r="I8" s="160">
        <v>56897.476000000002</v>
      </c>
      <c r="J8" s="159">
        <f t="shared" ref="J8:J71" si="9">IFERROR(E8/I8-1,"")</f>
        <v>3.6286161445896026E-2</v>
      </c>
      <c r="K8" s="161">
        <v>257356.51699999999</v>
      </c>
      <c r="L8" s="160">
        <v>156711.402</v>
      </c>
      <c r="M8" s="160">
        <v>414067.91899999999</v>
      </c>
      <c r="N8" s="159">
        <f t="shared" si="6"/>
        <v>0.71044441478606357</v>
      </c>
      <c r="O8" s="160">
        <v>268440.98200000002</v>
      </c>
      <c r="P8" s="160">
        <v>150322.91800000001</v>
      </c>
      <c r="Q8" s="160">
        <v>418763.9</v>
      </c>
      <c r="R8" s="159">
        <f t="shared" ref="R8:R71" si="10">IFERROR(M8/Q8-1,"")</f>
        <v>-1.1213910750186518E-2</v>
      </c>
    </row>
    <row r="9" spans="1:18" s="83" customFormat="1" ht="20.65" customHeight="1" x14ac:dyDescent="0.3">
      <c r="A9" s="158" t="s">
        <v>416</v>
      </c>
      <c r="B9" s="157" t="s">
        <v>52</v>
      </c>
      <c r="C9" s="156">
        <v>6689.3090000000002</v>
      </c>
      <c r="D9" s="155">
        <v>2855.8789999999999</v>
      </c>
      <c r="E9" s="155">
        <v>9545.1880000000001</v>
      </c>
      <c r="F9" s="154">
        <f t="shared" si="1"/>
        <v>0.11322303732768425</v>
      </c>
      <c r="G9" s="156">
        <v>6686.3140000000003</v>
      </c>
      <c r="H9" s="155">
        <v>2356.3560000000002</v>
      </c>
      <c r="I9" s="155">
        <v>9042.67</v>
      </c>
      <c r="J9" s="154">
        <f t="shared" si="9"/>
        <v>5.5571860965843101E-2</v>
      </c>
      <c r="K9" s="156">
        <v>49078.597000000002</v>
      </c>
      <c r="L9" s="155">
        <v>15577.522000000001</v>
      </c>
      <c r="M9" s="155">
        <v>64656.119000000006</v>
      </c>
      <c r="N9" s="154">
        <f t="shared" si="6"/>
        <v>0.11093488898204909</v>
      </c>
      <c r="O9" s="155">
        <v>56007.843000000001</v>
      </c>
      <c r="P9" s="155">
        <v>16340.915999999999</v>
      </c>
      <c r="Q9" s="155">
        <v>72348.759000000005</v>
      </c>
      <c r="R9" s="154">
        <f t="shared" si="10"/>
        <v>-0.10632718662112783</v>
      </c>
    </row>
    <row r="10" spans="1:18" s="83" customFormat="1" ht="20.65" customHeight="1" x14ac:dyDescent="0.3">
      <c r="A10" s="158" t="s">
        <v>415</v>
      </c>
      <c r="B10" s="157" t="s">
        <v>53</v>
      </c>
      <c r="C10" s="156">
        <v>1855.944</v>
      </c>
      <c r="D10" s="155">
        <v>1530.5630000000001</v>
      </c>
      <c r="E10" s="155">
        <v>3386.5070000000001</v>
      </c>
      <c r="F10" s="154">
        <f t="shared" si="1"/>
        <v>4.0170042588104499E-2</v>
      </c>
      <c r="G10" s="156">
        <v>1795.107</v>
      </c>
      <c r="H10" s="155">
        <v>1454.04</v>
      </c>
      <c r="I10" s="155">
        <v>3249.1469999999999</v>
      </c>
      <c r="J10" s="154">
        <f t="shared" si="9"/>
        <v>4.2275711132798932E-2</v>
      </c>
      <c r="K10" s="156">
        <v>11610.028</v>
      </c>
      <c r="L10" s="155">
        <v>10205.648999999999</v>
      </c>
      <c r="M10" s="155">
        <v>21815.677</v>
      </c>
      <c r="N10" s="154">
        <f t="shared" si="6"/>
        <v>3.743063678262596E-2</v>
      </c>
      <c r="O10" s="155">
        <v>11941.873</v>
      </c>
      <c r="P10" s="155">
        <v>10842.722</v>
      </c>
      <c r="Q10" s="155">
        <v>22784.595000000001</v>
      </c>
      <c r="R10" s="154">
        <f t="shared" si="10"/>
        <v>-4.2525135952603099E-2</v>
      </c>
    </row>
    <row r="11" spans="1:18" s="83" customFormat="1" ht="20.65" customHeight="1" x14ac:dyDescent="0.3">
      <c r="A11" s="158" t="s">
        <v>413</v>
      </c>
      <c r="B11" s="157" t="s">
        <v>54</v>
      </c>
      <c r="C11" s="156">
        <v>960.178</v>
      </c>
      <c r="D11" s="155">
        <v>1503.7650000000001</v>
      </c>
      <c r="E11" s="155">
        <v>2463.9430000000002</v>
      </c>
      <c r="F11" s="154">
        <f t="shared" si="1"/>
        <v>2.9226780055278782E-2</v>
      </c>
      <c r="G11" s="156">
        <v>1002.869</v>
      </c>
      <c r="H11" s="155">
        <v>1411.855</v>
      </c>
      <c r="I11" s="155">
        <v>2414.7240000000002</v>
      </c>
      <c r="J11" s="154">
        <f t="shared" si="9"/>
        <v>2.038286777288012E-2</v>
      </c>
      <c r="K11" s="156">
        <v>6738.5940000000001</v>
      </c>
      <c r="L11" s="155">
        <v>10194.513000000001</v>
      </c>
      <c r="M11" s="155">
        <v>16933.107</v>
      </c>
      <c r="N11" s="154">
        <f t="shared" si="6"/>
        <v>2.9053280249718639E-2</v>
      </c>
      <c r="O11" s="155">
        <v>6892.8720000000003</v>
      </c>
      <c r="P11" s="155">
        <v>10173.402</v>
      </c>
      <c r="Q11" s="155">
        <v>17066.274000000001</v>
      </c>
      <c r="R11" s="154">
        <f t="shared" si="10"/>
        <v>-7.8029334346795265E-3</v>
      </c>
    </row>
    <row r="12" spans="1:18" s="83" customFormat="1" ht="20.65" customHeight="1" x14ac:dyDescent="0.3">
      <c r="A12" s="158" t="s">
        <v>412</v>
      </c>
      <c r="B12" s="157" t="s">
        <v>55</v>
      </c>
      <c r="C12" s="156">
        <v>262.50599999999997</v>
      </c>
      <c r="D12" s="155">
        <v>1417.6279999999999</v>
      </c>
      <c r="E12" s="155">
        <v>1680.134</v>
      </c>
      <c r="F12" s="154">
        <f t="shared" si="1"/>
        <v>1.9929400510237352E-2</v>
      </c>
      <c r="G12" s="156">
        <v>245.14699999999999</v>
      </c>
      <c r="H12" s="155">
        <v>1238.5809999999999</v>
      </c>
      <c r="I12" s="155">
        <v>1483.7279999999998</v>
      </c>
      <c r="J12" s="154">
        <f t="shared" si="9"/>
        <v>0.13237331909891847</v>
      </c>
      <c r="K12" s="156">
        <v>1576.239</v>
      </c>
      <c r="L12" s="155">
        <v>8788.9590000000007</v>
      </c>
      <c r="M12" s="155">
        <v>10365.198</v>
      </c>
      <c r="N12" s="154">
        <f t="shared" si="6"/>
        <v>1.7784273278248532E-2</v>
      </c>
      <c r="O12" s="155">
        <v>1443.79</v>
      </c>
      <c r="P12" s="155">
        <v>8720.232</v>
      </c>
      <c r="Q12" s="155">
        <v>10164.022000000001</v>
      </c>
      <c r="R12" s="154">
        <f t="shared" si="10"/>
        <v>1.9792952042016365E-2</v>
      </c>
    </row>
    <row r="13" spans="1:18" s="83" customFormat="1" ht="20.65" customHeight="1" x14ac:dyDescent="0.3">
      <c r="A13" s="158" t="s">
        <v>402</v>
      </c>
      <c r="B13" s="157" t="s">
        <v>63</v>
      </c>
      <c r="C13" s="156">
        <v>792.55399999999997</v>
      </c>
      <c r="D13" s="155">
        <v>615.58399999999995</v>
      </c>
      <c r="E13" s="155">
        <v>1408.1379999999999</v>
      </c>
      <c r="F13" s="154">
        <f t="shared" si="1"/>
        <v>1.67030404572996E-2</v>
      </c>
      <c r="G13" s="156">
        <v>773.06399999999996</v>
      </c>
      <c r="H13" s="155">
        <v>549.13400000000001</v>
      </c>
      <c r="I13" s="155">
        <v>1322.1979999999999</v>
      </c>
      <c r="J13" s="154">
        <f t="shared" si="9"/>
        <v>6.4997829372000382E-2</v>
      </c>
      <c r="K13" s="156">
        <v>4875.7709999999997</v>
      </c>
      <c r="L13" s="155">
        <v>4005.8180000000002</v>
      </c>
      <c r="M13" s="155">
        <v>8881.5889999999999</v>
      </c>
      <c r="N13" s="154">
        <f t="shared" si="6"/>
        <v>1.5238744683997942E-2</v>
      </c>
      <c r="O13" s="155">
        <v>4781.9530000000004</v>
      </c>
      <c r="P13" s="155">
        <v>4116.6059999999998</v>
      </c>
      <c r="Q13" s="155">
        <v>8898.5590000000011</v>
      </c>
      <c r="R13" s="154">
        <f t="shared" si="10"/>
        <v>-1.9070503437692565E-3</v>
      </c>
    </row>
    <row r="14" spans="1:18" s="83" customFormat="1" ht="20.65" customHeight="1" x14ac:dyDescent="0.3">
      <c r="A14" s="158" t="s">
        <v>414</v>
      </c>
      <c r="B14" s="157" t="s">
        <v>87</v>
      </c>
      <c r="C14" s="156">
        <v>661.94</v>
      </c>
      <c r="D14" s="155">
        <v>731.76400000000001</v>
      </c>
      <c r="E14" s="155">
        <v>1393.7040000000002</v>
      </c>
      <c r="F14" s="154">
        <f t="shared" si="1"/>
        <v>1.6531827347532901E-2</v>
      </c>
      <c r="G14" s="156">
        <v>641.00599999999997</v>
      </c>
      <c r="H14" s="155">
        <v>699.17399999999998</v>
      </c>
      <c r="I14" s="155">
        <v>1340.1799999999998</v>
      </c>
      <c r="J14" s="154">
        <f t="shared" si="9"/>
        <v>3.9937918787028792E-2</v>
      </c>
      <c r="K14" s="156">
        <v>3960.489</v>
      </c>
      <c r="L14" s="155">
        <v>4785.2539999999999</v>
      </c>
      <c r="M14" s="155">
        <v>8745.7430000000004</v>
      </c>
      <c r="N14" s="154">
        <f t="shared" si="6"/>
        <v>1.5005664487386459E-2</v>
      </c>
      <c r="O14" s="155">
        <v>3012.7139999999999</v>
      </c>
      <c r="P14" s="155">
        <v>4664.3410000000003</v>
      </c>
      <c r="Q14" s="155">
        <v>7677.0550000000003</v>
      </c>
      <c r="R14" s="154">
        <f t="shared" si="10"/>
        <v>0.13920546355340679</v>
      </c>
    </row>
    <row r="15" spans="1:18" s="83" customFormat="1" ht="20.65" customHeight="1" x14ac:dyDescent="0.3">
      <c r="A15" s="158" t="s">
        <v>407</v>
      </c>
      <c r="B15" s="157" t="s">
        <v>99</v>
      </c>
      <c r="C15" s="156">
        <v>260.56200000000001</v>
      </c>
      <c r="D15" s="155">
        <v>339.21</v>
      </c>
      <c r="E15" s="155">
        <v>599.77199999999993</v>
      </c>
      <c r="F15" s="154">
        <f t="shared" si="1"/>
        <v>7.1143708792430109E-3</v>
      </c>
      <c r="G15" s="156">
        <v>322.31400000000002</v>
      </c>
      <c r="H15" s="155">
        <v>236.13800000000001</v>
      </c>
      <c r="I15" s="155">
        <v>558.452</v>
      </c>
      <c r="J15" s="154">
        <f t="shared" si="9"/>
        <v>7.3990244461475507E-2</v>
      </c>
      <c r="K15" s="156">
        <v>1932.941</v>
      </c>
      <c r="L15" s="155">
        <v>1893.1559999999999</v>
      </c>
      <c r="M15" s="155">
        <v>3826.0969999999998</v>
      </c>
      <c r="N15" s="154">
        <f t="shared" si="6"/>
        <v>6.5646941464202486E-3</v>
      </c>
      <c r="O15" s="155">
        <v>2280.491</v>
      </c>
      <c r="P15" s="155">
        <v>1590.914</v>
      </c>
      <c r="Q15" s="155">
        <v>3871.4049999999997</v>
      </c>
      <c r="R15" s="154">
        <f t="shared" si="10"/>
        <v>-1.1703244687652159E-2</v>
      </c>
    </row>
    <row r="16" spans="1:18" s="83" customFormat="1" ht="20.65" customHeight="1" x14ac:dyDescent="0.3">
      <c r="A16" s="158" t="s">
        <v>410</v>
      </c>
      <c r="B16" s="157" t="s">
        <v>57</v>
      </c>
      <c r="C16" s="156">
        <v>122.32599999999999</v>
      </c>
      <c r="D16" s="155">
        <v>259.40100000000001</v>
      </c>
      <c r="E16" s="155">
        <v>381.72699999999998</v>
      </c>
      <c r="F16" s="154">
        <f t="shared" si="1"/>
        <v>4.5279663815929998E-3</v>
      </c>
      <c r="G16" s="156">
        <v>143.37</v>
      </c>
      <c r="H16" s="155">
        <v>301.23500000000001</v>
      </c>
      <c r="I16" s="155">
        <v>444.60500000000002</v>
      </c>
      <c r="J16" s="154">
        <f t="shared" si="9"/>
        <v>-0.1414244104317316</v>
      </c>
      <c r="K16" s="156">
        <v>1018.87</v>
      </c>
      <c r="L16" s="155">
        <v>1916.125</v>
      </c>
      <c r="M16" s="155">
        <v>2934.9949999999999</v>
      </c>
      <c r="N16" s="154">
        <f t="shared" si="6"/>
        <v>5.0357700017204729E-3</v>
      </c>
      <c r="O16" s="155">
        <v>996.28499999999997</v>
      </c>
      <c r="P16" s="155">
        <v>2029.4860000000001</v>
      </c>
      <c r="Q16" s="155">
        <v>3025.7710000000002</v>
      </c>
      <c r="R16" s="154">
        <f t="shared" si="10"/>
        <v>-3.0000948518576043E-2</v>
      </c>
    </row>
    <row r="17" spans="1:18" s="83" customFormat="1" ht="20.65" customHeight="1" x14ac:dyDescent="0.3">
      <c r="A17" s="158" t="s">
        <v>411</v>
      </c>
      <c r="B17" s="157" t="s">
        <v>56</v>
      </c>
      <c r="C17" s="156">
        <v>286.07299999999998</v>
      </c>
      <c r="D17" s="155">
        <v>157.47900000000001</v>
      </c>
      <c r="E17" s="155">
        <v>443.55200000000002</v>
      </c>
      <c r="F17" s="154">
        <f t="shared" si="1"/>
        <v>5.261321689291925E-3</v>
      </c>
      <c r="G17" s="156">
        <v>114.92700000000001</v>
      </c>
      <c r="H17" s="155">
        <v>158.41399999999999</v>
      </c>
      <c r="I17" s="155">
        <v>273.34100000000001</v>
      </c>
      <c r="J17" s="154">
        <f t="shared" si="9"/>
        <v>0.62270570459609065</v>
      </c>
      <c r="K17" s="156">
        <v>1454.115</v>
      </c>
      <c r="L17" s="155">
        <v>1091.3430000000001</v>
      </c>
      <c r="M17" s="155">
        <v>2545.4580000000001</v>
      </c>
      <c r="N17" s="154">
        <f t="shared" si="6"/>
        <v>4.3674149485908474E-3</v>
      </c>
      <c r="O17" s="155">
        <v>804.57</v>
      </c>
      <c r="P17" s="155">
        <v>1032.6120000000001</v>
      </c>
      <c r="Q17" s="155">
        <v>1837.1820000000002</v>
      </c>
      <c r="R17" s="154">
        <f t="shared" si="10"/>
        <v>0.38552304562095641</v>
      </c>
    </row>
    <row r="18" spans="1:18" s="83" customFormat="1" ht="20.65" customHeight="1" x14ac:dyDescent="0.3">
      <c r="A18" s="158" t="s">
        <v>75</v>
      </c>
      <c r="B18" s="157" t="s">
        <v>75</v>
      </c>
      <c r="C18" s="156">
        <v>111.98099999999999</v>
      </c>
      <c r="D18" s="155">
        <v>296.678</v>
      </c>
      <c r="E18" s="155">
        <v>408.65899999999999</v>
      </c>
      <c r="F18" s="154">
        <f t="shared" si="1"/>
        <v>4.8474281712727E-3</v>
      </c>
      <c r="G18" s="156">
        <v>112.07899999999999</v>
      </c>
      <c r="H18" s="155">
        <v>310.33699999999999</v>
      </c>
      <c r="I18" s="155">
        <v>422.416</v>
      </c>
      <c r="J18" s="154">
        <f t="shared" si="9"/>
        <v>-3.2567421688572407E-2</v>
      </c>
      <c r="K18" s="156">
        <v>636.73800000000006</v>
      </c>
      <c r="L18" s="155">
        <v>1825.5319999999999</v>
      </c>
      <c r="M18" s="155">
        <v>2462.27</v>
      </c>
      <c r="N18" s="154">
        <f t="shared" si="6"/>
        <v>4.2246836543627054E-3</v>
      </c>
      <c r="O18" s="155">
        <v>695.053</v>
      </c>
      <c r="P18" s="155">
        <v>2208.9</v>
      </c>
      <c r="Q18" s="155">
        <v>2903.953</v>
      </c>
      <c r="R18" s="154">
        <f t="shared" si="10"/>
        <v>-0.1520971585972638</v>
      </c>
    </row>
    <row r="19" spans="1:18" s="83" customFormat="1" ht="20.65" customHeight="1" x14ac:dyDescent="0.3">
      <c r="A19" s="158" t="s">
        <v>409</v>
      </c>
      <c r="B19" s="157" t="s">
        <v>58</v>
      </c>
      <c r="C19" s="156">
        <v>152.85599999999999</v>
      </c>
      <c r="D19" s="155">
        <v>186.91499999999999</v>
      </c>
      <c r="E19" s="155">
        <v>339.77099999999996</v>
      </c>
      <c r="F19" s="154">
        <f t="shared" si="1"/>
        <v>4.030293024701515E-3</v>
      </c>
      <c r="G19" s="156">
        <v>183.899</v>
      </c>
      <c r="H19" s="155">
        <v>213.83</v>
      </c>
      <c r="I19" s="155">
        <v>397.72900000000004</v>
      </c>
      <c r="J19" s="154">
        <f t="shared" si="9"/>
        <v>-0.14572233857727268</v>
      </c>
      <c r="K19" s="156">
        <v>1021.226</v>
      </c>
      <c r="L19" s="155">
        <v>1406.963</v>
      </c>
      <c r="M19" s="155">
        <v>2428.1889999999999</v>
      </c>
      <c r="N19" s="154">
        <f t="shared" si="6"/>
        <v>4.1662085709541696E-3</v>
      </c>
      <c r="O19" s="155">
        <v>914.28099999999995</v>
      </c>
      <c r="P19" s="155">
        <v>1497.8230000000001</v>
      </c>
      <c r="Q19" s="155">
        <v>2412.1040000000003</v>
      </c>
      <c r="R19" s="154">
        <f t="shared" si="10"/>
        <v>6.6684521065425439E-3</v>
      </c>
    </row>
    <row r="20" spans="1:18" s="83" customFormat="1" ht="20.65" customHeight="1" x14ac:dyDescent="0.3">
      <c r="A20" s="158" t="s">
        <v>385</v>
      </c>
      <c r="B20" s="157" t="s">
        <v>80</v>
      </c>
      <c r="C20" s="156">
        <v>262.52699999999999</v>
      </c>
      <c r="D20" s="155">
        <v>61.716000000000001</v>
      </c>
      <c r="E20" s="155">
        <v>324.24299999999999</v>
      </c>
      <c r="F20" s="154">
        <f t="shared" si="1"/>
        <v>3.8461031141807083E-3</v>
      </c>
      <c r="G20" s="156">
        <v>296.83499999999998</v>
      </c>
      <c r="H20" s="155">
        <v>76.210999999999999</v>
      </c>
      <c r="I20" s="155">
        <v>373.04599999999999</v>
      </c>
      <c r="J20" s="154">
        <f t="shared" si="9"/>
        <v>-0.13082300842255379</v>
      </c>
      <c r="K20" s="156">
        <v>1669.607</v>
      </c>
      <c r="L20" s="155">
        <v>422.70699999999999</v>
      </c>
      <c r="M20" s="155">
        <v>2092.3139999999999</v>
      </c>
      <c r="N20" s="154">
        <f t="shared" si="6"/>
        <v>3.5899250511090375E-3</v>
      </c>
      <c r="O20" s="155">
        <v>2093.4360000000001</v>
      </c>
      <c r="P20" s="155">
        <v>437.00599999999997</v>
      </c>
      <c r="Q20" s="155">
        <v>2530.442</v>
      </c>
      <c r="R20" s="154">
        <f t="shared" si="10"/>
        <v>-0.17314287385365879</v>
      </c>
    </row>
    <row r="21" spans="1:18" s="83" customFormat="1" ht="20.65" customHeight="1" x14ac:dyDescent="0.3">
      <c r="A21" s="158" t="s">
        <v>208</v>
      </c>
      <c r="B21" s="157" t="s">
        <v>76</v>
      </c>
      <c r="C21" s="156">
        <v>81.837999999999994</v>
      </c>
      <c r="D21" s="155">
        <v>200.51499999999999</v>
      </c>
      <c r="E21" s="155">
        <v>282.35299999999995</v>
      </c>
      <c r="F21" s="154">
        <f t="shared" si="1"/>
        <v>3.3492126355796899E-3</v>
      </c>
      <c r="G21" s="156">
        <v>74.557000000000002</v>
      </c>
      <c r="H21" s="155">
        <v>154.339</v>
      </c>
      <c r="I21" s="155">
        <v>228.89600000000002</v>
      </c>
      <c r="J21" s="154">
        <f t="shared" si="9"/>
        <v>0.2335427443030893</v>
      </c>
      <c r="K21" s="156">
        <v>721.48800000000006</v>
      </c>
      <c r="L21" s="155">
        <v>1328.1590000000001</v>
      </c>
      <c r="M21" s="155">
        <v>2049.6469999999999</v>
      </c>
      <c r="N21" s="154">
        <f t="shared" si="6"/>
        <v>3.5167183851135563E-3</v>
      </c>
      <c r="O21" s="155">
        <v>692.08399999999995</v>
      </c>
      <c r="P21" s="155">
        <v>1152.9090000000001</v>
      </c>
      <c r="Q21" s="155">
        <v>1844.9929999999999</v>
      </c>
      <c r="R21" s="154">
        <f t="shared" si="10"/>
        <v>0.11092399808562958</v>
      </c>
    </row>
    <row r="22" spans="1:18" s="83" customFormat="1" ht="20.65" customHeight="1" x14ac:dyDescent="0.3">
      <c r="A22" s="158" t="s">
        <v>375</v>
      </c>
      <c r="B22" s="157" t="s">
        <v>100</v>
      </c>
      <c r="C22" s="156">
        <v>108.248</v>
      </c>
      <c r="D22" s="155">
        <v>134.268</v>
      </c>
      <c r="E22" s="155">
        <v>242.51600000000002</v>
      </c>
      <c r="F22" s="154">
        <f t="shared" si="1"/>
        <v>2.8766744165291116E-3</v>
      </c>
      <c r="G22" s="156">
        <v>162.54</v>
      </c>
      <c r="H22" s="155">
        <v>114.345</v>
      </c>
      <c r="I22" s="155">
        <v>276.88499999999999</v>
      </c>
      <c r="J22" s="154">
        <f t="shared" si="9"/>
        <v>-0.12412734528775471</v>
      </c>
      <c r="K22" s="156">
        <v>801.36900000000003</v>
      </c>
      <c r="L22" s="155">
        <v>951.08</v>
      </c>
      <c r="M22" s="155">
        <v>1752.4490000000001</v>
      </c>
      <c r="N22" s="154">
        <f t="shared" si="6"/>
        <v>3.0067956176228722E-3</v>
      </c>
      <c r="O22" s="155">
        <v>1160.913</v>
      </c>
      <c r="P22" s="155">
        <v>926.13900000000001</v>
      </c>
      <c r="Q22" s="155">
        <v>2087.0520000000001</v>
      </c>
      <c r="R22" s="154">
        <f t="shared" si="10"/>
        <v>-0.16032326937709274</v>
      </c>
    </row>
    <row r="23" spans="1:18" s="83" customFormat="1" ht="20.65" customHeight="1" x14ac:dyDescent="0.3">
      <c r="A23" s="158" t="s">
        <v>405</v>
      </c>
      <c r="B23" s="157" t="s">
        <v>60</v>
      </c>
      <c r="C23" s="156">
        <v>123.56699999999999</v>
      </c>
      <c r="D23" s="155">
        <v>81.849999999999994</v>
      </c>
      <c r="E23" s="155">
        <v>205.41699999999997</v>
      </c>
      <c r="F23" s="154">
        <f t="shared" si="1"/>
        <v>2.4366137847406373E-3</v>
      </c>
      <c r="G23" s="156">
        <v>163.19999999999999</v>
      </c>
      <c r="H23" s="155">
        <v>90.944999999999993</v>
      </c>
      <c r="I23" s="155">
        <v>254.14499999999998</v>
      </c>
      <c r="J23" s="154">
        <f t="shared" si="9"/>
        <v>-0.19173306576954108</v>
      </c>
      <c r="K23" s="156">
        <v>900.93399999999997</v>
      </c>
      <c r="L23" s="155">
        <v>577.697</v>
      </c>
      <c r="M23" s="155">
        <v>1478.6309999999999</v>
      </c>
      <c r="N23" s="154">
        <f t="shared" si="6"/>
        <v>2.5369875019936811E-3</v>
      </c>
      <c r="O23" s="155">
        <v>1159.857</v>
      </c>
      <c r="P23" s="155">
        <v>605.04399999999998</v>
      </c>
      <c r="Q23" s="155">
        <v>1764.9009999999998</v>
      </c>
      <c r="R23" s="154">
        <f t="shared" si="10"/>
        <v>-0.16220173256176973</v>
      </c>
    </row>
    <row r="24" spans="1:18" s="83" customFormat="1" ht="20.65" customHeight="1" x14ac:dyDescent="0.3">
      <c r="A24" s="158" t="s">
        <v>406</v>
      </c>
      <c r="B24" s="157" t="s">
        <v>101</v>
      </c>
      <c r="C24" s="156">
        <v>27.902999999999999</v>
      </c>
      <c r="D24" s="155">
        <v>172.76499999999999</v>
      </c>
      <c r="E24" s="155">
        <v>200.66799999999998</v>
      </c>
      <c r="F24" s="154">
        <f t="shared" si="1"/>
        <v>2.3802821332038447E-3</v>
      </c>
      <c r="G24" s="156">
        <v>32.624000000000002</v>
      </c>
      <c r="H24" s="155">
        <v>138.86099999999999</v>
      </c>
      <c r="I24" s="155">
        <v>171.48499999999999</v>
      </c>
      <c r="J24" s="154">
        <f t="shared" si="9"/>
        <v>0.17017814969239287</v>
      </c>
      <c r="K24" s="156">
        <v>198.68700000000001</v>
      </c>
      <c r="L24" s="155">
        <v>1052.9670000000001</v>
      </c>
      <c r="M24" s="155">
        <v>1251.654</v>
      </c>
      <c r="N24" s="154">
        <f t="shared" si="6"/>
        <v>2.1475476672816948E-3</v>
      </c>
      <c r="O24" s="155">
        <v>212.13300000000001</v>
      </c>
      <c r="P24" s="155">
        <v>1032.001</v>
      </c>
      <c r="Q24" s="155">
        <v>1244.134</v>
      </c>
      <c r="R24" s="154">
        <f t="shared" si="10"/>
        <v>6.0443649960535417E-3</v>
      </c>
    </row>
    <row r="25" spans="1:18" s="83" customFormat="1" ht="20.65" customHeight="1" x14ac:dyDescent="0.3">
      <c r="A25" s="158" t="s">
        <v>399</v>
      </c>
      <c r="B25" s="157" t="s">
        <v>64</v>
      </c>
      <c r="C25" s="156">
        <v>38.851999999999997</v>
      </c>
      <c r="D25" s="155">
        <v>124.806</v>
      </c>
      <c r="E25" s="155">
        <v>163.65799999999999</v>
      </c>
      <c r="F25" s="154">
        <f t="shared" si="1"/>
        <v>1.941277200928274E-3</v>
      </c>
      <c r="G25" s="156">
        <v>43.459000000000003</v>
      </c>
      <c r="H25" s="155">
        <v>134.88</v>
      </c>
      <c r="I25" s="155">
        <v>178.339</v>
      </c>
      <c r="J25" s="154">
        <f t="shared" si="9"/>
        <v>-8.2320748686490419E-2</v>
      </c>
      <c r="K25" s="156">
        <v>352.02</v>
      </c>
      <c r="L25" s="155">
        <v>879.70600000000002</v>
      </c>
      <c r="M25" s="155">
        <v>1231.7260000000001</v>
      </c>
      <c r="N25" s="154">
        <f t="shared" si="6"/>
        <v>2.1133558459687845E-3</v>
      </c>
      <c r="O25" s="155">
        <v>295.12</v>
      </c>
      <c r="P25" s="155">
        <v>884.90800000000002</v>
      </c>
      <c r="Q25" s="155">
        <v>1180.028</v>
      </c>
      <c r="R25" s="154">
        <f t="shared" si="10"/>
        <v>4.3810824827885453E-2</v>
      </c>
    </row>
    <row r="26" spans="1:18" s="83" customFormat="1" ht="20.65" customHeight="1" x14ac:dyDescent="0.3">
      <c r="A26" s="158" t="s">
        <v>66</v>
      </c>
      <c r="B26" s="157" t="s">
        <v>66</v>
      </c>
      <c r="C26" s="156">
        <v>81.06</v>
      </c>
      <c r="D26" s="155">
        <v>81.623999999999995</v>
      </c>
      <c r="E26" s="155">
        <v>162.684</v>
      </c>
      <c r="F26" s="154">
        <f t="shared" si="1"/>
        <v>1.9297238152477443E-3</v>
      </c>
      <c r="G26" s="156">
        <v>19.994</v>
      </c>
      <c r="H26" s="155">
        <v>26.172999999999998</v>
      </c>
      <c r="I26" s="155">
        <v>46.167000000000002</v>
      </c>
      <c r="J26" s="154">
        <f t="shared" si="9"/>
        <v>2.5238157125219312</v>
      </c>
      <c r="K26" s="156">
        <v>593.07899999999995</v>
      </c>
      <c r="L26" s="155">
        <v>605.39200000000005</v>
      </c>
      <c r="M26" s="155">
        <v>1198.471</v>
      </c>
      <c r="N26" s="154">
        <f t="shared" si="6"/>
        <v>2.0562979867876905E-3</v>
      </c>
      <c r="O26" s="155">
        <v>311.64400000000001</v>
      </c>
      <c r="P26" s="155">
        <v>358.58499999999998</v>
      </c>
      <c r="Q26" s="155">
        <v>670.22900000000004</v>
      </c>
      <c r="R26" s="154">
        <f t="shared" si="10"/>
        <v>0.78815151239352499</v>
      </c>
    </row>
    <row r="27" spans="1:18" s="83" customFormat="1" ht="20.65" customHeight="1" x14ac:dyDescent="0.3">
      <c r="A27" s="158" t="s">
        <v>392</v>
      </c>
      <c r="B27" s="157" t="s">
        <v>102</v>
      </c>
      <c r="C27" s="156">
        <v>48.881999999999998</v>
      </c>
      <c r="D27" s="155">
        <v>89.694000000000003</v>
      </c>
      <c r="E27" s="155">
        <v>138.57599999999999</v>
      </c>
      <c r="F27" s="154">
        <f t="shared" si="1"/>
        <v>1.643759726966213E-3</v>
      </c>
      <c r="G27" s="156">
        <v>66.33</v>
      </c>
      <c r="H27" s="155">
        <v>82.245999999999995</v>
      </c>
      <c r="I27" s="155">
        <v>148.57599999999999</v>
      </c>
      <c r="J27" s="154">
        <f t="shared" si="9"/>
        <v>-6.7305621365496449E-2</v>
      </c>
      <c r="K27" s="156">
        <v>483.91800000000001</v>
      </c>
      <c r="L27" s="155">
        <v>566.39499999999998</v>
      </c>
      <c r="M27" s="155">
        <v>1050.3130000000001</v>
      </c>
      <c r="N27" s="154">
        <f t="shared" si="6"/>
        <v>1.8020932566553047E-3</v>
      </c>
      <c r="O27" s="155">
        <v>279.55399999999997</v>
      </c>
      <c r="P27" s="155">
        <v>473.42099999999999</v>
      </c>
      <c r="Q27" s="155">
        <v>752.97499999999991</v>
      </c>
      <c r="R27" s="154">
        <f t="shared" si="10"/>
        <v>0.39488429230718181</v>
      </c>
    </row>
    <row r="28" spans="1:18" s="83" customFormat="1" ht="20.65" customHeight="1" x14ac:dyDescent="0.3">
      <c r="A28" s="158" t="s">
        <v>408</v>
      </c>
      <c r="B28" s="157" t="s">
        <v>59</v>
      </c>
      <c r="C28" s="156">
        <v>81.051000000000002</v>
      </c>
      <c r="D28" s="155">
        <v>62.026000000000003</v>
      </c>
      <c r="E28" s="155">
        <v>143.077</v>
      </c>
      <c r="F28" s="154">
        <f t="shared" si="1"/>
        <v>1.6971496540176139E-3</v>
      </c>
      <c r="G28" s="156">
        <v>79.334999999999994</v>
      </c>
      <c r="H28" s="155">
        <v>65.760000000000005</v>
      </c>
      <c r="I28" s="155">
        <v>145.095</v>
      </c>
      <c r="J28" s="154">
        <f t="shared" si="9"/>
        <v>-1.3908129156759319E-2</v>
      </c>
      <c r="K28" s="156">
        <v>470.54300000000001</v>
      </c>
      <c r="L28" s="155">
        <v>425.82299999999998</v>
      </c>
      <c r="M28" s="155">
        <v>896.36599999999999</v>
      </c>
      <c r="N28" s="154">
        <f t="shared" si="6"/>
        <v>1.5379559465560158E-3</v>
      </c>
      <c r="O28" s="155">
        <v>480.78399999999999</v>
      </c>
      <c r="P28" s="155">
        <v>407.923</v>
      </c>
      <c r="Q28" s="155">
        <v>888.70699999999999</v>
      </c>
      <c r="R28" s="154">
        <f t="shared" si="10"/>
        <v>8.6181384865877675E-3</v>
      </c>
    </row>
    <row r="29" spans="1:18" s="83" customFormat="1" ht="20.65" customHeight="1" x14ac:dyDescent="0.3">
      <c r="A29" s="158" t="s">
        <v>403</v>
      </c>
      <c r="B29" s="157" t="s">
        <v>103</v>
      </c>
      <c r="C29" s="156">
        <v>17.068000000000001</v>
      </c>
      <c r="D29" s="155">
        <v>101.22</v>
      </c>
      <c r="E29" s="155">
        <v>118.288</v>
      </c>
      <c r="F29" s="154">
        <f t="shared" si="1"/>
        <v>1.4031076851935358E-3</v>
      </c>
      <c r="G29" s="156">
        <v>15.847</v>
      </c>
      <c r="H29" s="155">
        <v>103.36499999999999</v>
      </c>
      <c r="I29" s="155">
        <v>119.21199999999999</v>
      </c>
      <c r="J29" s="154">
        <f t="shared" si="9"/>
        <v>-7.7508975606481734E-3</v>
      </c>
      <c r="K29" s="156">
        <v>144.416</v>
      </c>
      <c r="L29" s="155">
        <v>690.86599999999999</v>
      </c>
      <c r="M29" s="155">
        <v>835.28199999999993</v>
      </c>
      <c r="N29" s="154">
        <f t="shared" si="6"/>
        <v>1.4331499844385015E-3</v>
      </c>
      <c r="O29" s="155">
        <v>140.88800000000001</v>
      </c>
      <c r="P29" s="155">
        <v>759.80799999999999</v>
      </c>
      <c r="Q29" s="155">
        <v>900.69600000000003</v>
      </c>
      <c r="R29" s="154">
        <f t="shared" si="10"/>
        <v>-7.2626058070647703E-2</v>
      </c>
    </row>
    <row r="30" spans="1:18" s="83" customFormat="1" ht="20.65" customHeight="1" x14ac:dyDescent="0.3">
      <c r="A30" s="158" t="s">
        <v>387</v>
      </c>
      <c r="B30" s="157" t="s">
        <v>74</v>
      </c>
      <c r="C30" s="156">
        <v>59.764000000000003</v>
      </c>
      <c r="D30" s="155">
        <v>51.16</v>
      </c>
      <c r="E30" s="155">
        <v>110.92400000000001</v>
      </c>
      <c r="F30" s="154">
        <f t="shared" si="1"/>
        <v>1.3157574468450543E-3</v>
      </c>
      <c r="G30" s="156">
        <v>48.988</v>
      </c>
      <c r="H30" s="155">
        <v>40.981000000000002</v>
      </c>
      <c r="I30" s="155">
        <v>89.968999999999994</v>
      </c>
      <c r="J30" s="154">
        <f t="shared" si="9"/>
        <v>0.23291355911480638</v>
      </c>
      <c r="K30" s="156">
        <v>378.928</v>
      </c>
      <c r="L30" s="155">
        <v>327.27499999999998</v>
      </c>
      <c r="M30" s="155">
        <v>706.20299999999997</v>
      </c>
      <c r="N30" s="154">
        <f t="shared" si="6"/>
        <v>1.2116803887314981E-3</v>
      </c>
      <c r="O30" s="155">
        <v>266.40800000000002</v>
      </c>
      <c r="P30" s="155">
        <v>221.64</v>
      </c>
      <c r="Q30" s="155">
        <v>488.048</v>
      </c>
      <c r="R30" s="154">
        <f t="shared" si="10"/>
        <v>0.44699496770809422</v>
      </c>
    </row>
    <row r="31" spans="1:18" s="83" customFormat="1" ht="20.65" customHeight="1" x14ac:dyDescent="0.3">
      <c r="A31" s="158" t="s">
        <v>371</v>
      </c>
      <c r="B31" s="157" t="s">
        <v>104</v>
      </c>
      <c r="C31" s="156">
        <v>40.448999999999998</v>
      </c>
      <c r="D31" s="155">
        <v>47.247999999999998</v>
      </c>
      <c r="E31" s="155">
        <v>87.697000000000003</v>
      </c>
      <c r="F31" s="154">
        <f t="shared" si="1"/>
        <v>1.0402435975620308E-3</v>
      </c>
      <c r="G31" s="156">
        <v>52.895000000000003</v>
      </c>
      <c r="H31" s="155">
        <v>64.254999999999995</v>
      </c>
      <c r="I31" s="155">
        <v>117.15</v>
      </c>
      <c r="J31" s="154">
        <f t="shared" si="9"/>
        <v>-0.25141271873666238</v>
      </c>
      <c r="K31" s="156">
        <v>321.26600000000002</v>
      </c>
      <c r="L31" s="155">
        <v>347.39299999999997</v>
      </c>
      <c r="M31" s="155">
        <v>668.65899999999999</v>
      </c>
      <c r="N31" s="154">
        <f t="shared" si="6"/>
        <v>1.147263601328251E-3</v>
      </c>
      <c r="O31" s="155">
        <v>253.55500000000001</v>
      </c>
      <c r="P31" s="155">
        <v>323.38799999999998</v>
      </c>
      <c r="Q31" s="155">
        <v>576.94299999999998</v>
      </c>
      <c r="R31" s="154">
        <f t="shared" si="10"/>
        <v>0.1589689102736318</v>
      </c>
    </row>
    <row r="32" spans="1:18" s="83" customFormat="1" ht="20.65" customHeight="1" x14ac:dyDescent="0.3">
      <c r="A32" s="158" t="s">
        <v>425</v>
      </c>
      <c r="B32" s="157" t="s">
        <v>94</v>
      </c>
      <c r="C32" s="156">
        <v>41.16</v>
      </c>
      <c r="D32" s="155">
        <v>41.25</v>
      </c>
      <c r="E32" s="155">
        <v>82.41</v>
      </c>
      <c r="F32" s="154">
        <f t="shared" si="1"/>
        <v>9.7753030177870348E-4</v>
      </c>
      <c r="G32" s="156">
        <v>39.005000000000003</v>
      </c>
      <c r="H32" s="155">
        <v>39.204999999999998</v>
      </c>
      <c r="I32" s="155">
        <v>78.210000000000008</v>
      </c>
      <c r="J32" s="154">
        <f t="shared" si="9"/>
        <v>5.370157268891429E-2</v>
      </c>
      <c r="K32" s="156">
        <v>288.197</v>
      </c>
      <c r="L32" s="155">
        <v>290.13</v>
      </c>
      <c r="M32" s="155">
        <v>578.327</v>
      </c>
      <c r="N32" s="154">
        <f t="shared" si="6"/>
        <v>9.922748617237835E-4</v>
      </c>
      <c r="O32" s="155">
        <v>252.83099999999999</v>
      </c>
      <c r="P32" s="155">
        <v>250.52500000000001</v>
      </c>
      <c r="Q32" s="155">
        <v>503.35599999999999</v>
      </c>
      <c r="R32" s="154">
        <f t="shared" si="10"/>
        <v>0.1489422992871845</v>
      </c>
    </row>
    <row r="33" spans="1:18" s="83" customFormat="1" ht="20.65" customHeight="1" x14ac:dyDescent="0.3">
      <c r="A33" s="158" t="s">
        <v>375</v>
      </c>
      <c r="B33" s="157" t="s">
        <v>85</v>
      </c>
      <c r="C33" s="156">
        <v>24.085999999999999</v>
      </c>
      <c r="D33" s="155">
        <v>27.414000000000001</v>
      </c>
      <c r="E33" s="155">
        <v>51.5</v>
      </c>
      <c r="F33" s="154">
        <f t="shared" si="1"/>
        <v>6.1088230240994093E-4</v>
      </c>
      <c r="G33" s="156">
        <v>61.664000000000001</v>
      </c>
      <c r="H33" s="155">
        <v>46.162999999999997</v>
      </c>
      <c r="I33" s="155">
        <v>107.827</v>
      </c>
      <c r="J33" s="154">
        <f t="shared" si="9"/>
        <v>-0.5223830765949159</v>
      </c>
      <c r="K33" s="156">
        <v>290.76900000000001</v>
      </c>
      <c r="L33" s="155">
        <v>176.49100000000001</v>
      </c>
      <c r="M33" s="155">
        <v>467.26</v>
      </c>
      <c r="N33" s="154">
        <f t="shared" si="6"/>
        <v>8.0170967616773059E-4</v>
      </c>
      <c r="O33" s="155">
        <v>390.57</v>
      </c>
      <c r="P33" s="155">
        <v>248.477</v>
      </c>
      <c r="Q33" s="155">
        <v>639.04700000000003</v>
      </c>
      <c r="R33" s="154">
        <f t="shared" si="10"/>
        <v>-0.26881747351916219</v>
      </c>
    </row>
    <row r="34" spans="1:18" s="83" customFormat="1" ht="20.65" customHeight="1" x14ac:dyDescent="0.3">
      <c r="A34" s="158" t="s">
        <v>401</v>
      </c>
      <c r="B34" s="157" t="s">
        <v>62</v>
      </c>
      <c r="C34" s="156">
        <v>23.977</v>
      </c>
      <c r="D34" s="155">
        <v>39.950000000000003</v>
      </c>
      <c r="E34" s="155">
        <v>63.927000000000007</v>
      </c>
      <c r="F34" s="154">
        <f t="shared" si="1"/>
        <v>7.5828879507107373E-4</v>
      </c>
      <c r="G34" s="156">
        <v>48.509</v>
      </c>
      <c r="H34" s="155">
        <v>50.969000000000001</v>
      </c>
      <c r="I34" s="155">
        <v>99.478000000000009</v>
      </c>
      <c r="J34" s="154">
        <f t="shared" si="9"/>
        <v>-0.35737550011057717</v>
      </c>
      <c r="K34" s="156">
        <v>198.81399999999999</v>
      </c>
      <c r="L34" s="155">
        <v>249.17</v>
      </c>
      <c r="M34" s="155">
        <v>447.98399999999998</v>
      </c>
      <c r="N34" s="154">
        <f t="shared" si="6"/>
        <v>7.6863653547987112E-4</v>
      </c>
      <c r="O34" s="155">
        <v>232.428</v>
      </c>
      <c r="P34" s="155">
        <v>250.74</v>
      </c>
      <c r="Q34" s="155">
        <v>483.16800000000001</v>
      </c>
      <c r="R34" s="154">
        <f t="shared" si="10"/>
        <v>-7.2819392012716144E-2</v>
      </c>
    </row>
    <row r="35" spans="1:18" s="83" customFormat="1" ht="20.65" customHeight="1" x14ac:dyDescent="0.3">
      <c r="A35" s="158" t="s">
        <v>397</v>
      </c>
      <c r="B35" s="157" t="s">
        <v>107</v>
      </c>
      <c r="C35" s="156">
        <v>13.282999999999999</v>
      </c>
      <c r="D35" s="155">
        <v>57.055</v>
      </c>
      <c r="E35" s="155">
        <v>70.337999999999994</v>
      </c>
      <c r="F35" s="154">
        <f t="shared" si="1"/>
        <v>8.3433474537690142E-4</v>
      </c>
      <c r="G35" s="156">
        <v>33.887999999999998</v>
      </c>
      <c r="H35" s="155">
        <v>34.417999999999999</v>
      </c>
      <c r="I35" s="155">
        <v>68.305999999999997</v>
      </c>
      <c r="J35" s="154">
        <f t="shared" si="9"/>
        <v>2.9748484759757554E-2</v>
      </c>
      <c r="K35" s="156">
        <v>99.179000000000002</v>
      </c>
      <c r="L35" s="155">
        <v>341.05399999999997</v>
      </c>
      <c r="M35" s="155">
        <v>440.23299999999995</v>
      </c>
      <c r="N35" s="154">
        <f t="shared" si="6"/>
        <v>7.5533761903083616E-4</v>
      </c>
      <c r="O35" s="155">
        <v>279.92500000000001</v>
      </c>
      <c r="P35" s="155">
        <v>268.14400000000001</v>
      </c>
      <c r="Q35" s="155">
        <v>548.06899999999996</v>
      </c>
      <c r="R35" s="154">
        <f t="shared" si="10"/>
        <v>-0.19675624784470569</v>
      </c>
    </row>
    <row r="36" spans="1:18" s="83" customFormat="1" ht="20.65" customHeight="1" x14ac:dyDescent="0.3">
      <c r="A36" s="158" t="s">
        <v>374</v>
      </c>
      <c r="B36" s="157" t="s">
        <v>105</v>
      </c>
      <c r="C36" s="156">
        <v>16.61</v>
      </c>
      <c r="D36" s="155">
        <v>57.22</v>
      </c>
      <c r="E36" s="155">
        <v>73.83</v>
      </c>
      <c r="F36" s="154">
        <f t="shared" si="1"/>
        <v>8.7575612401797937E-4</v>
      </c>
      <c r="G36" s="156">
        <v>21.66</v>
      </c>
      <c r="H36" s="155">
        <v>64.442999999999998</v>
      </c>
      <c r="I36" s="155">
        <v>86.102999999999994</v>
      </c>
      <c r="J36" s="154">
        <f t="shared" si="9"/>
        <v>-0.14253858750566184</v>
      </c>
      <c r="K36" s="156">
        <v>107.575</v>
      </c>
      <c r="L36" s="155">
        <v>326.83100000000002</v>
      </c>
      <c r="M36" s="155">
        <v>434.40600000000001</v>
      </c>
      <c r="N36" s="154">
        <f t="shared" si="6"/>
        <v>7.4533983988639982E-4</v>
      </c>
      <c r="O36" s="155">
        <v>100.81699999999999</v>
      </c>
      <c r="P36" s="155">
        <v>383.346</v>
      </c>
      <c r="Q36" s="155">
        <v>484.16300000000001</v>
      </c>
      <c r="R36" s="154">
        <f t="shared" si="10"/>
        <v>-0.10276910875056544</v>
      </c>
    </row>
    <row r="37" spans="1:18" s="83" customFormat="1" ht="20.65" customHeight="1" x14ac:dyDescent="0.3">
      <c r="A37" s="158" t="s">
        <v>393</v>
      </c>
      <c r="B37" s="157" t="s">
        <v>69</v>
      </c>
      <c r="C37" s="156">
        <v>5.149</v>
      </c>
      <c r="D37" s="155">
        <v>54.326000000000001</v>
      </c>
      <c r="E37" s="155">
        <v>59.475000000000001</v>
      </c>
      <c r="F37" s="154">
        <f t="shared" si="1"/>
        <v>7.0548009584138331E-4</v>
      </c>
      <c r="G37" s="156">
        <v>5.6870000000000003</v>
      </c>
      <c r="H37" s="155">
        <v>38.488999999999997</v>
      </c>
      <c r="I37" s="155">
        <v>44.175999999999995</v>
      </c>
      <c r="J37" s="154">
        <f t="shared" si="9"/>
        <v>0.34631926838102145</v>
      </c>
      <c r="K37" s="156">
        <v>48.893000000000001</v>
      </c>
      <c r="L37" s="155">
        <v>355.51600000000002</v>
      </c>
      <c r="M37" s="155">
        <v>404.40899999999999</v>
      </c>
      <c r="N37" s="154">
        <f t="shared" si="6"/>
        <v>6.9387195229490166E-4</v>
      </c>
      <c r="O37" s="155">
        <v>42.896999999999998</v>
      </c>
      <c r="P37" s="155">
        <v>281.50799999999998</v>
      </c>
      <c r="Q37" s="155">
        <v>324.40499999999997</v>
      </c>
      <c r="R37" s="154">
        <f t="shared" si="10"/>
        <v>0.24661765385860268</v>
      </c>
    </row>
    <row r="38" spans="1:18" s="83" customFormat="1" ht="20.65" customHeight="1" x14ac:dyDescent="0.3">
      <c r="A38" s="158" t="s">
        <v>89</v>
      </c>
      <c r="B38" s="157" t="s">
        <v>89</v>
      </c>
      <c r="C38" s="156">
        <v>16.332999999999998</v>
      </c>
      <c r="D38" s="155">
        <v>37.531999999999996</v>
      </c>
      <c r="E38" s="155">
        <v>53.864999999999995</v>
      </c>
      <c r="F38" s="154">
        <f t="shared" si="1"/>
        <v>6.3893544115167897E-4</v>
      </c>
      <c r="G38" s="156">
        <v>13.683999999999999</v>
      </c>
      <c r="H38" s="155">
        <v>31.050999999999998</v>
      </c>
      <c r="I38" s="155">
        <v>44.734999999999999</v>
      </c>
      <c r="J38" s="154">
        <f t="shared" si="9"/>
        <v>0.20409075667821597</v>
      </c>
      <c r="K38" s="156">
        <v>116.75</v>
      </c>
      <c r="L38" s="155">
        <v>261.923</v>
      </c>
      <c r="M38" s="155">
        <v>378.673</v>
      </c>
      <c r="N38" s="154">
        <f t="shared" si="6"/>
        <v>6.4971495142632165E-4</v>
      </c>
      <c r="O38" s="155">
        <v>109.283</v>
      </c>
      <c r="P38" s="155">
        <v>308.99599999999998</v>
      </c>
      <c r="Q38" s="155">
        <v>418.279</v>
      </c>
      <c r="R38" s="154">
        <f t="shared" si="10"/>
        <v>-9.4687995333258446E-2</v>
      </c>
    </row>
    <row r="39" spans="1:18" s="83" customFormat="1" ht="20.65" customHeight="1" x14ac:dyDescent="0.3">
      <c r="A39" s="158" t="s">
        <v>106</v>
      </c>
      <c r="B39" s="157" t="s">
        <v>106</v>
      </c>
      <c r="C39" s="156">
        <v>38.378999999999998</v>
      </c>
      <c r="D39" s="155">
        <v>24.565000000000001</v>
      </c>
      <c r="E39" s="155">
        <v>62.944000000000003</v>
      </c>
      <c r="F39" s="154">
        <f t="shared" si="1"/>
        <v>7.4662865326002566E-4</v>
      </c>
      <c r="G39" s="156">
        <v>25.401</v>
      </c>
      <c r="H39" s="155">
        <v>18.913</v>
      </c>
      <c r="I39" s="155">
        <v>44.314</v>
      </c>
      <c r="J39" s="154">
        <f t="shared" si="9"/>
        <v>0.42040890012185761</v>
      </c>
      <c r="K39" s="156">
        <v>187.542</v>
      </c>
      <c r="L39" s="155">
        <v>171.393</v>
      </c>
      <c r="M39" s="155">
        <v>358.935</v>
      </c>
      <c r="N39" s="154">
        <f t="shared" si="6"/>
        <v>6.1584912600107938E-4</v>
      </c>
      <c r="O39" s="155">
        <v>238.45400000000001</v>
      </c>
      <c r="P39" s="155">
        <v>186.12700000000001</v>
      </c>
      <c r="Q39" s="155">
        <v>424.58100000000002</v>
      </c>
      <c r="R39" s="154">
        <f t="shared" si="10"/>
        <v>-0.15461360729754747</v>
      </c>
    </row>
    <row r="40" spans="1:18" s="83" customFormat="1" ht="20.65" customHeight="1" x14ac:dyDescent="0.3">
      <c r="A40" s="158" t="s">
        <v>379</v>
      </c>
      <c r="B40" s="157" t="s">
        <v>108</v>
      </c>
      <c r="C40" s="156">
        <v>29.317</v>
      </c>
      <c r="D40" s="155">
        <v>30.04</v>
      </c>
      <c r="E40" s="155">
        <v>59.356999999999999</v>
      </c>
      <c r="F40" s="154">
        <f t="shared" si="1"/>
        <v>7.0408040435236631E-4</v>
      </c>
      <c r="G40" s="156">
        <v>11.814</v>
      </c>
      <c r="H40" s="155">
        <v>14.848000000000001</v>
      </c>
      <c r="I40" s="155">
        <v>26.661999999999999</v>
      </c>
      <c r="J40" s="154">
        <f t="shared" si="9"/>
        <v>1.2262770984922362</v>
      </c>
      <c r="K40" s="156">
        <v>146.375</v>
      </c>
      <c r="L40" s="155">
        <v>178.53899999999999</v>
      </c>
      <c r="M40" s="155">
        <v>324.91399999999999</v>
      </c>
      <c r="N40" s="154">
        <f t="shared" si="6"/>
        <v>5.5747698866233364E-4</v>
      </c>
      <c r="O40" s="155">
        <v>89.459000000000003</v>
      </c>
      <c r="P40" s="155">
        <v>105.675</v>
      </c>
      <c r="Q40" s="155">
        <v>195.13400000000001</v>
      </c>
      <c r="R40" s="154">
        <f t="shared" si="10"/>
        <v>0.66508143122162178</v>
      </c>
    </row>
    <row r="41" spans="1:18" s="83" customFormat="1" ht="20.65" customHeight="1" x14ac:dyDescent="0.3">
      <c r="A41" s="158" t="s">
        <v>394</v>
      </c>
      <c r="B41" s="157" t="s">
        <v>72</v>
      </c>
      <c r="C41" s="156">
        <v>1.1399999999999999</v>
      </c>
      <c r="D41" s="155">
        <v>1.1299999999999999</v>
      </c>
      <c r="E41" s="155">
        <v>2.2699999999999996</v>
      </c>
      <c r="F41" s="154">
        <f t="shared" si="1"/>
        <v>2.6926268475156616E-5</v>
      </c>
      <c r="G41" s="156">
        <v>5.4569999999999999</v>
      </c>
      <c r="H41" s="155">
        <v>5.5069999999999997</v>
      </c>
      <c r="I41" s="155">
        <v>10.963999999999999</v>
      </c>
      <c r="J41" s="154">
        <f t="shared" si="9"/>
        <v>-0.79295877417001093</v>
      </c>
      <c r="K41" s="156">
        <v>86.251000000000005</v>
      </c>
      <c r="L41" s="155">
        <v>130.446</v>
      </c>
      <c r="M41" s="155">
        <v>216.697</v>
      </c>
      <c r="N41" s="154">
        <f t="shared" si="6"/>
        <v>3.7180174142130445E-4</v>
      </c>
      <c r="O41" s="155">
        <v>20.573</v>
      </c>
      <c r="P41" s="155">
        <v>15.896000000000001</v>
      </c>
      <c r="Q41" s="155">
        <v>36.469000000000001</v>
      </c>
      <c r="R41" s="154">
        <f t="shared" si="10"/>
        <v>4.9419506978529713</v>
      </c>
    </row>
    <row r="42" spans="1:18" s="83" customFormat="1" ht="20.65" customHeight="1" x14ac:dyDescent="0.3">
      <c r="A42" s="158" t="s">
        <v>184</v>
      </c>
      <c r="B42" s="157" t="s">
        <v>184</v>
      </c>
      <c r="C42" s="156">
        <v>0</v>
      </c>
      <c r="D42" s="155">
        <v>25.565000000000001</v>
      </c>
      <c r="E42" s="155">
        <v>25.565000000000001</v>
      </c>
      <c r="F42" s="154">
        <f t="shared" si="1"/>
        <v>3.0324671963320661E-4</v>
      </c>
      <c r="G42" s="156">
        <v>0</v>
      </c>
      <c r="H42" s="155">
        <v>43.4</v>
      </c>
      <c r="I42" s="155">
        <v>43.4</v>
      </c>
      <c r="J42" s="154">
        <f t="shared" si="9"/>
        <v>-0.41094470046082943</v>
      </c>
      <c r="K42" s="156">
        <v>0</v>
      </c>
      <c r="L42" s="155">
        <v>194.595</v>
      </c>
      <c r="M42" s="155">
        <v>194.595</v>
      </c>
      <c r="N42" s="154">
        <f t="shared" si="6"/>
        <v>3.338798408463372E-4</v>
      </c>
      <c r="O42" s="155">
        <v>0.155</v>
      </c>
      <c r="P42" s="155">
        <v>263.27499999999998</v>
      </c>
      <c r="Q42" s="155">
        <v>263.42999999999995</v>
      </c>
      <c r="R42" s="154">
        <f t="shared" si="10"/>
        <v>-0.26130281289147006</v>
      </c>
    </row>
    <row r="43" spans="1:18" s="83" customFormat="1" ht="20.65" customHeight="1" x14ac:dyDescent="0.3">
      <c r="A43" s="158" t="s">
        <v>382</v>
      </c>
      <c r="B43" s="157" t="s">
        <v>81</v>
      </c>
      <c r="C43" s="156">
        <v>11.898</v>
      </c>
      <c r="D43" s="155">
        <v>25.495999999999999</v>
      </c>
      <c r="E43" s="155">
        <v>37.393999999999998</v>
      </c>
      <c r="F43" s="154">
        <f t="shared" si="1"/>
        <v>4.4355986051101612E-4</v>
      </c>
      <c r="G43" s="156">
        <v>22.140999999999998</v>
      </c>
      <c r="H43" s="155">
        <v>30.001999999999999</v>
      </c>
      <c r="I43" s="155">
        <v>52.143000000000001</v>
      </c>
      <c r="J43" s="154">
        <f t="shared" si="9"/>
        <v>-0.28285675929654996</v>
      </c>
      <c r="K43" s="156">
        <v>77.194000000000003</v>
      </c>
      <c r="L43" s="155">
        <v>115.613</v>
      </c>
      <c r="M43" s="155">
        <v>192.80700000000002</v>
      </c>
      <c r="N43" s="154">
        <f t="shared" si="6"/>
        <v>3.3081204796659596E-4</v>
      </c>
      <c r="O43" s="155">
        <v>99.757999999999996</v>
      </c>
      <c r="P43" s="155">
        <v>121.685</v>
      </c>
      <c r="Q43" s="155">
        <v>221.44299999999998</v>
      </c>
      <c r="R43" s="154">
        <f t="shared" si="10"/>
        <v>-0.12931544460651256</v>
      </c>
    </row>
    <row r="44" spans="1:18" s="83" customFormat="1" ht="20.65" customHeight="1" x14ac:dyDescent="0.3">
      <c r="A44" s="158" t="s">
        <v>390</v>
      </c>
      <c r="B44" s="157" t="s">
        <v>71</v>
      </c>
      <c r="C44" s="156">
        <v>23.847000000000001</v>
      </c>
      <c r="D44" s="155">
        <v>2.8780000000000001</v>
      </c>
      <c r="E44" s="155">
        <v>26.725000000000001</v>
      </c>
      <c r="F44" s="154">
        <f t="shared" si="1"/>
        <v>3.1700639867778002E-4</v>
      </c>
      <c r="G44" s="156">
        <v>40.988999999999997</v>
      </c>
      <c r="H44" s="155">
        <v>2.74</v>
      </c>
      <c r="I44" s="155">
        <v>43.728999999999999</v>
      </c>
      <c r="J44" s="154">
        <f t="shared" si="9"/>
        <v>-0.38884950490521164</v>
      </c>
      <c r="K44" s="156">
        <v>175.244</v>
      </c>
      <c r="L44" s="155">
        <v>15.608000000000001</v>
      </c>
      <c r="M44" s="155">
        <v>190.852</v>
      </c>
      <c r="N44" s="154">
        <f t="shared" si="6"/>
        <v>3.2745772185927263E-4</v>
      </c>
      <c r="O44" s="155">
        <v>232.87200000000001</v>
      </c>
      <c r="P44" s="155">
        <v>7.1390000000000002</v>
      </c>
      <c r="Q44" s="155">
        <v>240.01100000000002</v>
      </c>
      <c r="R44" s="154">
        <f t="shared" si="10"/>
        <v>-0.20481977909345828</v>
      </c>
    </row>
    <row r="45" spans="1:18" s="83" customFormat="1" ht="20.65" customHeight="1" x14ac:dyDescent="0.3">
      <c r="A45" s="158" t="s">
        <v>386</v>
      </c>
      <c r="B45" s="157" t="s">
        <v>79</v>
      </c>
      <c r="C45" s="156">
        <v>13.073</v>
      </c>
      <c r="D45" s="155">
        <v>19.097000000000001</v>
      </c>
      <c r="E45" s="155">
        <v>32.17</v>
      </c>
      <c r="F45" s="154">
        <f t="shared" si="1"/>
        <v>3.8159385764131653E-4</v>
      </c>
      <c r="G45" s="156">
        <v>16.757999999999999</v>
      </c>
      <c r="H45" s="155">
        <v>26.670999999999999</v>
      </c>
      <c r="I45" s="155">
        <v>43.429000000000002</v>
      </c>
      <c r="J45" s="154">
        <f t="shared" si="9"/>
        <v>-0.25925073107831176</v>
      </c>
      <c r="K45" s="156">
        <v>68.668000000000006</v>
      </c>
      <c r="L45" s="155">
        <v>119.495</v>
      </c>
      <c r="M45" s="155">
        <v>188.16300000000001</v>
      </c>
      <c r="N45" s="154">
        <f t="shared" si="6"/>
        <v>3.228440221648519E-4</v>
      </c>
      <c r="O45" s="155">
        <v>93.010999999999996</v>
      </c>
      <c r="P45" s="155">
        <v>215.077</v>
      </c>
      <c r="Q45" s="155">
        <v>308.08799999999997</v>
      </c>
      <c r="R45" s="154">
        <f t="shared" si="10"/>
        <v>-0.38925566721196536</v>
      </c>
    </row>
    <row r="46" spans="1:18" s="83" customFormat="1" ht="20.65" customHeight="1" x14ac:dyDescent="0.3">
      <c r="A46" s="158" t="s">
        <v>391</v>
      </c>
      <c r="B46" s="157" t="s">
        <v>70</v>
      </c>
      <c r="C46" s="156">
        <v>1.8129999999999999</v>
      </c>
      <c r="D46" s="155">
        <v>5.516</v>
      </c>
      <c r="E46" s="155">
        <v>7.3289999999999997</v>
      </c>
      <c r="F46" s="154">
        <f t="shared" si="1"/>
        <v>8.6935075618688483E-5</v>
      </c>
      <c r="G46" s="156">
        <v>16.012</v>
      </c>
      <c r="H46" s="155">
        <v>16.800999999999998</v>
      </c>
      <c r="I46" s="155">
        <v>32.813000000000002</v>
      </c>
      <c r="J46" s="154">
        <f t="shared" si="9"/>
        <v>-0.77664340352908912</v>
      </c>
      <c r="K46" s="156">
        <v>39.411000000000001</v>
      </c>
      <c r="L46" s="155">
        <v>129.81800000000001</v>
      </c>
      <c r="M46" s="155">
        <v>169.22900000000001</v>
      </c>
      <c r="N46" s="154">
        <f t="shared" si="6"/>
        <v>2.9035767407479537E-4</v>
      </c>
      <c r="O46" s="155">
        <v>108.014</v>
      </c>
      <c r="P46" s="155">
        <v>90.298000000000002</v>
      </c>
      <c r="Q46" s="155">
        <v>198.31200000000001</v>
      </c>
      <c r="R46" s="154">
        <f t="shared" si="10"/>
        <v>-0.14665274920327565</v>
      </c>
    </row>
    <row r="47" spans="1:18" s="83" customFormat="1" ht="20.65" customHeight="1" x14ac:dyDescent="0.3">
      <c r="A47" s="158" t="s">
        <v>88</v>
      </c>
      <c r="B47" s="157" t="s">
        <v>88</v>
      </c>
      <c r="C47" s="156">
        <v>4.1050000000000004</v>
      </c>
      <c r="D47" s="155">
        <v>18.734000000000002</v>
      </c>
      <c r="E47" s="155">
        <v>22.839000000000002</v>
      </c>
      <c r="F47" s="154">
        <f t="shared" si="1"/>
        <v>2.7091147387845908E-4</v>
      </c>
      <c r="G47" s="156">
        <v>7.81</v>
      </c>
      <c r="H47" s="155">
        <v>28.236999999999998</v>
      </c>
      <c r="I47" s="155">
        <v>36.046999999999997</v>
      </c>
      <c r="J47" s="154">
        <f t="shared" si="9"/>
        <v>-0.36641051959941173</v>
      </c>
      <c r="K47" s="156">
        <v>26.463999999999999</v>
      </c>
      <c r="L47" s="155">
        <v>139.227</v>
      </c>
      <c r="M47" s="155">
        <v>165.691</v>
      </c>
      <c r="N47" s="154">
        <f t="shared" si="6"/>
        <v>2.8428728749284646E-4</v>
      </c>
      <c r="O47" s="155">
        <v>38.225000000000001</v>
      </c>
      <c r="P47" s="155">
        <v>200.29</v>
      </c>
      <c r="Q47" s="155">
        <v>238.51499999999999</v>
      </c>
      <c r="R47" s="154">
        <f t="shared" si="10"/>
        <v>-0.30532251640358044</v>
      </c>
    </row>
    <row r="48" spans="1:18" s="83" customFormat="1" ht="20.65" customHeight="1" x14ac:dyDescent="0.3">
      <c r="A48" s="158" t="s">
        <v>110</v>
      </c>
      <c r="B48" s="157" t="s">
        <v>110</v>
      </c>
      <c r="C48" s="156">
        <v>9.7119999999999997</v>
      </c>
      <c r="D48" s="155">
        <v>8.3840000000000003</v>
      </c>
      <c r="E48" s="155">
        <v>18.096</v>
      </c>
      <c r="F48" s="154">
        <f t="shared" si="1"/>
        <v>2.1465099309534545E-4</v>
      </c>
      <c r="G48" s="156">
        <v>18.436</v>
      </c>
      <c r="H48" s="155">
        <v>17.436</v>
      </c>
      <c r="I48" s="155">
        <v>35.872</v>
      </c>
      <c r="J48" s="154">
        <f t="shared" si="9"/>
        <v>-0.49553969669937559</v>
      </c>
      <c r="K48" s="156">
        <v>81.683000000000007</v>
      </c>
      <c r="L48" s="155">
        <v>76.81</v>
      </c>
      <c r="M48" s="155">
        <v>158.49299999999999</v>
      </c>
      <c r="N48" s="154">
        <f t="shared" si="6"/>
        <v>2.7193719065370911E-4</v>
      </c>
      <c r="O48" s="155">
        <v>94.203000000000003</v>
      </c>
      <c r="P48" s="155">
        <v>98.042000000000002</v>
      </c>
      <c r="Q48" s="155">
        <v>192.245</v>
      </c>
      <c r="R48" s="154">
        <f t="shared" si="10"/>
        <v>-0.17556763504902606</v>
      </c>
    </row>
    <row r="49" spans="1:18" s="83" customFormat="1" ht="20.65" customHeight="1" x14ac:dyDescent="0.3">
      <c r="A49" s="158" t="s">
        <v>109</v>
      </c>
      <c r="B49" s="157" t="s">
        <v>109</v>
      </c>
      <c r="C49" s="156">
        <v>4.42</v>
      </c>
      <c r="D49" s="155">
        <v>8.9789999999999992</v>
      </c>
      <c r="E49" s="155">
        <v>13.398999999999999</v>
      </c>
      <c r="F49" s="154">
        <f t="shared" si="1"/>
        <v>1.5893615475710287E-4</v>
      </c>
      <c r="G49" s="156">
        <v>7.431</v>
      </c>
      <c r="H49" s="155">
        <v>9.18</v>
      </c>
      <c r="I49" s="155">
        <v>16.611000000000001</v>
      </c>
      <c r="J49" s="154">
        <f t="shared" si="9"/>
        <v>-0.19336584191198614</v>
      </c>
      <c r="K49" s="156">
        <v>43.856999999999999</v>
      </c>
      <c r="L49" s="155">
        <v>112.497</v>
      </c>
      <c r="M49" s="155">
        <v>156.35399999999998</v>
      </c>
      <c r="N49" s="154">
        <f t="shared" si="6"/>
        <v>2.6826716326569647E-4</v>
      </c>
      <c r="O49" s="155">
        <v>59.031999999999996</v>
      </c>
      <c r="P49" s="155">
        <v>122.923</v>
      </c>
      <c r="Q49" s="155">
        <v>181.95499999999998</v>
      </c>
      <c r="R49" s="154">
        <f t="shared" si="10"/>
        <v>-0.14069962353329124</v>
      </c>
    </row>
    <row r="50" spans="1:18" s="83" customFormat="1" ht="20.65" customHeight="1" x14ac:dyDescent="0.3">
      <c r="A50" s="158" t="s">
        <v>112</v>
      </c>
      <c r="B50" s="157" t="s">
        <v>112</v>
      </c>
      <c r="C50" s="156">
        <v>4.5670000000000002</v>
      </c>
      <c r="D50" s="155">
        <v>8.6419999999999995</v>
      </c>
      <c r="E50" s="155">
        <v>13.209</v>
      </c>
      <c r="F50" s="154">
        <f t="shared" si="1"/>
        <v>1.5668241422393998E-4</v>
      </c>
      <c r="G50" s="156">
        <v>4.125</v>
      </c>
      <c r="H50" s="155">
        <v>11.282</v>
      </c>
      <c r="I50" s="155">
        <v>15.407</v>
      </c>
      <c r="J50" s="154">
        <f t="shared" si="9"/>
        <v>-0.14266242616992275</v>
      </c>
      <c r="K50" s="156">
        <v>42.436999999999998</v>
      </c>
      <c r="L50" s="155">
        <v>90.462000000000003</v>
      </c>
      <c r="M50" s="155">
        <v>132.899</v>
      </c>
      <c r="N50" s="154">
        <f t="shared" si="6"/>
        <v>2.2802382881696533E-4</v>
      </c>
      <c r="O50" s="155">
        <v>37.725999999999999</v>
      </c>
      <c r="P50" s="155">
        <v>126.858</v>
      </c>
      <c r="Q50" s="155">
        <v>164.584</v>
      </c>
      <c r="R50" s="154">
        <f t="shared" si="10"/>
        <v>-0.19251567588586982</v>
      </c>
    </row>
    <row r="51" spans="1:18" s="83" customFormat="1" ht="20.65" customHeight="1" x14ac:dyDescent="0.3">
      <c r="A51" s="158" t="s">
        <v>433</v>
      </c>
      <c r="B51" s="157" t="s">
        <v>268</v>
      </c>
      <c r="C51" s="156">
        <v>0</v>
      </c>
      <c r="D51" s="155">
        <v>0</v>
      </c>
      <c r="E51" s="155">
        <v>0</v>
      </c>
      <c r="F51" s="154">
        <f t="shared" si="1"/>
        <v>0</v>
      </c>
      <c r="G51" s="156">
        <v>0</v>
      </c>
      <c r="H51" s="155">
        <v>31</v>
      </c>
      <c r="I51" s="155">
        <v>31</v>
      </c>
      <c r="J51" s="154">
        <f t="shared" si="9"/>
        <v>-1</v>
      </c>
      <c r="K51" s="156">
        <v>0</v>
      </c>
      <c r="L51" s="155">
        <v>122.02500000000001</v>
      </c>
      <c r="M51" s="155">
        <v>122.02500000000001</v>
      </c>
      <c r="N51" s="154">
        <f t="shared" si="6"/>
        <v>2.0936656943536217E-4</v>
      </c>
      <c r="O51" s="155">
        <v>0.15</v>
      </c>
      <c r="P51" s="155">
        <v>208.45500000000001</v>
      </c>
      <c r="Q51" s="155">
        <v>208.60500000000002</v>
      </c>
      <c r="R51" s="154">
        <f t="shared" si="10"/>
        <v>-0.415042784209391</v>
      </c>
    </row>
    <row r="52" spans="1:18" s="83" customFormat="1" ht="20.65" customHeight="1" x14ac:dyDescent="0.3">
      <c r="A52" s="158" t="s">
        <v>434</v>
      </c>
      <c r="B52" s="157" t="s">
        <v>347</v>
      </c>
      <c r="C52" s="156">
        <v>0</v>
      </c>
      <c r="D52" s="155">
        <v>0</v>
      </c>
      <c r="E52" s="155">
        <v>0</v>
      </c>
      <c r="F52" s="154">
        <f t="shared" si="1"/>
        <v>0</v>
      </c>
      <c r="G52" s="156">
        <v>18.25</v>
      </c>
      <c r="H52" s="155">
        <v>16.5</v>
      </c>
      <c r="I52" s="155">
        <v>34.75</v>
      </c>
      <c r="J52" s="154">
        <f t="shared" si="9"/>
        <v>-1</v>
      </c>
      <c r="K52" s="156">
        <v>62.2</v>
      </c>
      <c r="L52" s="155">
        <v>55.1</v>
      </c>
      <c r="M52" s="155">
        <v>117.30000000000001</v>
      </c>
      <c r="N52" s="154">
        <f t="shared" si="6"/>
        <v>2.0125956643940161E-4</v>
      </c>
      <c r="O52" s="155">
        <v>18.25</v>
      </c>
      <c r="P52" s="155">
        <v>16.5</v>
      </c>
      <c r="Q52" s="155">
        <v>34.75</v>
      </c>
      <c r="R52" s="154">
        <f t="shared" si="10"/>
        <v>2.375539568345324</v>
      </c>
    </row>
    <row r="53" spans="1:18" s="83" customFormat="1" ht="20.65" customHeight="1" x14ac:dyDescent="0.3">
      <c r="A53" s="158" t="s">
        <v>381</v>
      </c>
      <c r="B53" s="157" t="s">
        <v>78</v>
      </c>
      <c r="C53" s="156">
        <v>0.87</v>
      </c>
      <c r="D53" s="155">
        <v>8.9740000000000002</v>
      </c>
      <c r="E53" s="155">
        <v>9.8439999999999994</v>
      </c>
      <c r="F53" s="154">
        <f t="shared" si="1"/>
        <v>1.1676748320239725E-4</v>
      </c>
      <c r="G53" s="156">
        <v>1.2190000000000001</v>
      </c>
      <c r="H53" s="155">
        <v>1.502</v>
      </c>
      <c r="I53" s="155">
        <v>2.7210000000000001</v>
      </c>
      <c r="J53" s="154">
        <f t="shared" si="9"/>
        <v>2.6177875780962876</v>
      </c>
      <c r="K53" s="156">
        <v>19.611999999999998</v>
      </c>
      <c r="L53" s="155">
        <v>87.436999999999998</v>
      </c>
      <c r="M53" s="155">
        <v>107.04899999999999</v>
      </c>
      <c r="N53" s="154">
        <f t="shared" si="6"/>
        <v>1.8367123041578432E-4</v>
      </c>
      <c r="O53" s="155">
        <v>15.536</v>
      </c>
      <c r="P53" s="155">
        <v>20.956</v>
      </c>
      <c r="Q53" s="155">
        <v>36.491999999999997</v>
      </c>
      <c r="R53" s="154">
        <f t="shared" si="10"/>
        <v>1.9334922722788557</v>
      </c>
    </row>
    <row r="54" spans="1:18" s="83" customFormat="1" ht="20.65" customHeight="1" x14ac:dyDescent="0.3">
      <c r="A54" s="158" t="s">
        <v>424</v>
      </c>
      <c r="B54" s="157" t="s">
        <v>111</v>
      </c>
      <c r="C54" s="156">
        <v>8.7070000000000007</v>
      </c>
      <c r="D54" s="155">
        <v>7.9039999999999999</v>
      </c>
      <c r="E54" s="155">
        <v>16.611000000000001</v>
      </c>
      <c r="F54" s="154">
        <f t="shared" si="1"/>
        <v>1.9703623155983553E-4</v>
      </c>
      <c r="G54" s="156">
        <v>6.5209999999999999</v>
      </c>
      <c r="H54" s="155">
        <v>8.9290000000000003</v>
      </c>
      <c r="I54" s="155">
        <v>15.45</v>
      </c>
      <c r="J54" s="154">
        <f t="shared" si="9"/>
        <v>7.5145631067961238E-2</v>
      </c>
      <c r="K54" s="156">
        <v>47.459000000000003</v>
      </c>
      <c r="L54" s="155">
        <v>47.292999999999999</v>
      </c>
      <c r="M54" s="155">
        <v>94.75200000000001</v>
      </c>
      <c r="N54" s="154">
        <f t="shared" si="6"/>
        <v>1.6257243341232894E-4</v>
      </c>
      <c r="O54" s="155">
        <v>37.755000000000003</v>
      </c>
      <c r="P54" s="155">
        <v>67.602999999999994</v>
      </c>
      <c r="Q54" s="155">
        <v>105.358</v>
      </c>
      <c r="R54" s="154">
        <f t="shared" si="10"/>
        <v>-0.10066629966400265</v>
      </c>
    </row>
    <row r="55" spans="1:18" s="83" customFormat="1" ht="20.65" customHeight="1" x14ac:dyDescent="0.3">
      <c r="A55" s="158" t="s">
        <v>404</v>
      </c>
      <c r="B55" s="157" t="s">
        <v>61</v>
      </c>
      <c r="C55" s="156">
        <v>6.5140000000000002</v>
      </c>
      <c r="D55" s="155">
        <v>11.52</v>
      </c>
      <c r="E55" s="155">
        <v>18.033999999999999</v>
      </c>
      <c r="F55" s="154">
        <f t="shared" si="1"/>
        <v>2.1391556197399754E-4</v>
      </c>
      <c r="G55" s="156">
        <v>2.2989999999999999</v>
      </c>
      <c r="H55" s="155">
        <v>5.7629999999999999</v>
      </c>
      <c r="I55" s="155">
        <v>8.0619999999999994</v>
      </c>
      <c r="J55" s="154">
        <f t="shared" si="9"/>
        <v>1.2369139171421484</v>
      </c>
      <c r="K55" s="156">
        <v>43.686</v>
      </c>
      <c r="L55" s="155">
        <v>46.073999999999998</v>
      </c>
      <c r="M55" s="155">
        <v>89.759999999999991</v>
      </c>
      <c r="N55" s="154">
        <f t="shared" si="6"/>
        <v>1.5400732040580294E-4</v>
      </c>
      <c r="O55" s="155">
        <v>20.991</v>
      </c>
      <c r="P55" s="155">
        <v>27.367999999999999</v>
      </c>
      <c r="Q55" s="155">
        <v>48.358999999999995</v>
      </c>
      <c r="R55" s="154">
        <f t="shared" si="10"/>
        <v>0.85611778572757924</v>
      </c>
    </row>
    <row r="56" spans="1:18" s="83" customFormat="1" ht="20.65" customHeight="1" x14ac:dyDescent="0.3">
      <c r="A56" s="158" t="s">
        <v>400</v>
      </c>
      <c r="B56" s="157" t="s">
        <v>65</v>
      </c>
      <c r="C56" s="156">
        <v>5.5910000000000002</v>
      </c>
      <c r="D56" s="155">
        <v>7.66</v>
      </c>
      <c r="E56" s="155">
        <v>13.251000000000001</v>
      </c>
      <c r="F56" s="154">
        <f t="shared" si="1"/>
        <v>1.571806094996918E-4</v>
      </c>
      <c r="G56" s="156">
        <v>3.82</v>
      </c>
      <c r="H56" s="155">
        <v>13.787000000000001</v>
      </c>
      <c r="I56" s="155">
        <v>17.606999999999999</v>
      </c>
      <c r="J56" s="154">
        <f t="shared" si="9"/>
        <v>-0.24740160163571301</v>
      </c>
      <c r="K56" s="156">
        <v>30.396999999999998</v>
      </c>
      <c r="L56" s="155">
        <v>59.356000000000002</v>
      </c>
      <c r="M56" s="155">
        <v>89.753</v>
      </c>
      <c r="N56" s="154">
        <f t="shared" si="6"/>
        <v>1.5399531003099413E-4</v>
      </c>
      <c r="O56" s="155">
        <v>29.864999999999998</v>
      </c>
      <c r="P56" s="155">
        <v>115.227</v>
      </c>
      <c r="Q56" s="155">
        <v>145.09200000000001</v>
      </c>
      <c r="R56" s="154">
        <f t="shared" si="10"/>
        <v>-0.38140628015328215</v>
      </c>
    </row>
    <row r="57" spans="1:18" s="83" customFormat="1" ht="20.65" customHeight="1" x14ac:dyDescent="0.3">
      <c r="A57" s="158" t="s">
        <v>389</v>
      </c>
      <c r="B57" s="157" t="s">
        <v>113</v>
      </c>
      <c r="C57" s="156">
        <v>5.6150000000000002</v>
      </c>
      <c r="D57" s="155">
        <v>6.032</v>
      </c>
      <c r="E57" s="155">
        <v>11.647</v>
      </c>
      <c r="F57" s="154">
        <f t="shared" si="1"/>
        <v>1.3815429468288509E-4</v>
      </c>
      <c r="G57" s="156">
        <v>0.84</v>
      </c>
      <c r="H57" s="155">
        <v>1.0820000000000001</v>
      </c>
      <c r="I57" s="155">
        <v>1.9220000000000002</v>
      </c>
      <c r="J57" s="154">
        <f t="shared" si="9"/>
        <v>5.0598335067637876</v>
      </c>
      <c r="K57" s="156">
        <v>31.148</v>
      </c>
      <c r="L57" s="155">
        <v>43.962000000000003</v>
      </c>
      <c r="M57" s="155">
        <v>75.11</v>
      </c>
      <c r="N57" s="154">
        <f t="shared" si="6"/>
        <v>1.2887132169875067E-4</v>
      </c>
      <c r="O57" s="155">
        <v>5.3259999999999996</v>
      </c>
      <c r="P57" s="155">
        <v>9.7690000000000001</v>
      </c>
      <c r="Q57" s="155">
        <v>15.094999999999999</v>
      </c>
      <c r="R57" s="154">
        <f t="shared" si="10"/>
        <v>3.9758198078834051</v>
      </c>
    </row>
    <row r="58" spans="1:18" s="83" customFormat="1" ht="20.65" customHeight="1" x14ac:dyDescent="0.3">
      <c r="A58" s="158" t="s">
        <v>293</v>
      </c>
      <c r="B58" s="157" t="s">
        <v>293</v>
      </c>
      <c r="C58" s="156">
        <v>3.7240000000000002</v>
      </c>
      <c r="D58" s="155">
        <v>4.1849999999999996</v>
      </c>
      <c r="E58" s="155">
        <v>7.9089999999999998</v>
      </c>
      <c r="F58" s="154">
        <f t="shared" si="1"/>
        <v>9.38149151409752E-5</v>
      </c>
      <c r="G58" s="156">
        <v>3.4380000000000002</v>
      </c>
      <c r="H58" s="155">
        <v>9.3940000000000001</v>
      </c>
      <c r="I58" s="155">
        <v>12.832000000000001</v>
      </c>
      <c r="J58" s="154">
        <f t="shared" si="9"/>
        <v>-0.38365024937655867</v>
      </c>
      <c r="K58" s="156">
        <v>31.651</v>
      </c>
      <c r="L58" s="155">
        <v>37.536999999999999</v>
      </c>
      <c r="M58" s="155">
        <v>69.188000000000002</v>
      </c>
      <c r="N58" s="154">
        <f t="shared" si="6"/>
        <v>1.1871054461048013E-4</v>
      </c>
      <c r="O58" s="155">
        <v>24.945</v>
      </c>
      <c r="P58" s="155">
        <v>49.542999999999999</v>
      </c>
      <c r="Q58" s="155">
        <v>74.488</v>
      </c>
      <c r="R58" s="154">
        <f t="shared" si="10"/>
        <v>-7.1152400386639392E-2</v>
      </c>
    </row>
    <row r="59" spans="1:18" s="83" customFormat="1" ht="20.65" customHeight="1" x14ac:dyDescent="0.3">
      <c r="A59" s="158" t="s">
        <v>435</v>
      </c>
      <c r="B59" s="157" t="s">
        <v>298</v>
      </c>
      <c r="C59" s="156">
        <v>5.7990000000000004</v>
      </c>
      <c r="D59" s="155">
        <v>4.87</v>
      </c>
      <c r="E59" s="155">
        <v>10.669</v>
      </c>
      <c r="F59" s="154">
        <f t="shared" si="1"/>
        <v>1.2655346183323613E-4</v>
      </c>
      <c r="G59" s="156">
        <v>4.5730000000000004</v>
      </c>
      <c r="H59" s="155">
        <v>4.5439999999999996</v>
      </c>
      <c r="I59" s="155">
        <v>9.1170000000000009</v>
      </c>
      <c r="J59" s="154">
        <f t="shared" si="9"/>
        <v>0.17023143577931332</v>
      </c>
      <c r="K59" s="156">
        <v>36.94</v>
      </c>
      <c r="L59" s="155">
        <v>30.119</v>
      </c>
      <c r="M59" s="155">
        <v>67.058999999999997</v>
      </c>
      <c r="N59" s="154">
        <f t="shared" si="6"/>
        <v>1.1505767490076583E-4</v>
      </c>
      <c r="O59" s="155">
        <v>28.981999999999999</v>
      </c>
      <c r="P59" s="155">
        <v>28.396999999999998</v>
      </c>
      <c r="Q59" s="155">
        <v>57.378999999999998</v>
      </c>
      <c r="R59" s="154">
        <f t="shared" si="10"/>
        <v>0.16870283553216336</v>
      </c>
    </row>
    <row r="60" spans="1:18" s="83" customFormat="1" ht="20.65" customHeight="1" x14ac:dyDescent="0.3">
      <c r="A60" s="158" t="s">
        <v>282</v>
      </c>
      <c r="B60" s="157" t="s">
        <v>73</v>
      </c>
      <c r="C60" s="156">
        <v>6.2869999999999999</v>
      </c>
      <c r="D60" s="155">
        <v>6.0810000000000004</v>
      </c>
      <c r="E60" s="155">
        <v>12.368</v>
      </c>
      <c r="F60" s="154">
        <f t="shared" si="1"/>
        <v>1.4670664691662427E-4</v>
      </c>
      <c r="G60" s="156">
        <v>4.4269999999999996</v>
      </c>
      <c r="H60" s="155">
        <v>4.8929999999999998</v>
      </c>
      <c r="I60" s="155">
        <v>9.32</v>
      </c>
      <c r="J60" s="154">
        <f t="shared" si="9"/>
        <v>0.32703862660944205</v>
      </c>
      <c r="K60" s="156">
        <v>29.628</v>
      </c>
      <c r="L60" s="155">
        <v>37.341999999999999</v>
      </c>
      <c r="M60" s="155">
        <v>66.97</v>
      </c>
      <c r="N60" s="154">
        <f t="shared" si="6"/>
        <v>1.149049715639107E-4</v>
      </c>
      <c r="O60" s="155">
        <v>47.738999999999997</v>
      </c>
      <c r="P60" s="155">
        <v>53.947000000000003</v>
      </c>
      <c r="Q60" s="155">
        <v>101.68600000000001</v>
      </c>
      <c r="R60" s="154">
        <f t="shared" si="10"/>
        <v>-0.34140392974450762</v>
      </c>
    </row>
    <row r="61" spans="1:18" s="83" customFormat="1" ht="20.65" customHeight="1" x14ac:dyDescent="0.3">
      <c r="A61" s="158" t="s">
        <v>83</v>
      </c>
      <c r="B61" s="157" t="s">
        <v>83</v>
      </c>
      <c r="C61" s="156">
        <v>0.08</v>
      </c>
      <c r="D61" s="155">
        <v>0.11600000000000001</v>
      </c>
      <c r="E61" s="155">
        <v>0.19600000000000001</v>
      </c>
      <c r="F61" s="154">
        <f t="shared" si="1"/>
        <v>2.324911286841717E-6</v>
      </c>
      <c r="G61" s="156">
        <v>1.278</v>
      </c>
      <c r="H61" s="155">
        <v>2.2759999999999998</v>
      </c>
      <c r="I61" s="155">
        <v>3.5539999999999998</v>
      </c>
      <c r="J61" s="154">
        <f t="shared" si="9"/>
        <v>-0.94485087225661224</v>
      </c>
      <c r="K61" s="156">
        <v>28.236000000000001</v>
      </c>
      <c r="L61" s="155">
        <v>33.372</v>
      </c>
      <c r="M61" s="155">
        <v>61.608000000000004</v>
      </c>
      <c r="N61" s="154">
        <f t="shared" si="6"/>
        <v>1.057050244603466E-4</v>
      </c>
      <c r="O61" s="155">
        <v>13.173999999999999</v>
      </c>
      <c r="P61" s="155">
        <v>17.495999999999999</v>
      </c>
      <c r="Q61" s="155">
        <v>30.669999999999998</v>
      </c>
      <c r="R61" s="154">
        <f t="shared" si="10"/>
        <v>1.0087381806325402</v>
      </c>
    </row>
    <row r="62" spans="1:18" s="83" customFormat="1" ht="20.65" customHeight="1" x14ac:dyDescent="0.3">
      <c r="A62" s="158" t="s">
        <v>436</v>
      </c>
      <c r="B62" s="157" t="s">
        <v>274</v>
      </c>
      <c r="C62" s="156">
        <v>2.5499999999999998</v>
      </c>
      <c r="D62" s="155">
        <v>2.89</v>
      </c>
      <c r="E62" s="155">
        <v>5.4399999999999995</v>
      </c>
      <c r="F62" s="154">
        <f t="shared" si="1"/>
        <v>6.452815000213745E-5</v>
      </c>
      <c r="G62" s="156">
        <v>5.3390000000000004</v>
      </c>
      <c r="H62" s="155">
        <v>5.4009999999999998</v>
      </c>
      <c r="I62" s="155">
        <v>10.74</v>
      </c>
      <c r="J62" s="154">
        <f t="shared" si="9"/>
        <v>-0.49348230912476732</v>
      </c>
      <c r="K62" s="156">
        <v>28.306000000000001</v>
      </c>
      <c r="L62" s="155">
        <v>29.350999999999999</v>
      </c>
      <c r="M62" s="155">
        <v>57.656999999999996</v>
      </c>
      <c r="N62" s="154">
        <f t="shared" si="6"/>
        <v>9.8926025764676709E-5</v>
      </c>
      <c r="O62" s="155">
        <v>38.155999999999999</v>
      </c>
      <c r="P62" s="155">
        <v>38.484000000000002</v>
      </c>
      <c r="Q62" s="155">
        <v>76.64</v>
      </c>
      <c r="R62" s="154">
        <f t="shared" si="10"/>
        <v>-0.24769050104384138</v>
      </c>
    </row>
    <row r="63" spans="1:18" s="83" customFormat="1" ht="20.65" customHeight="1" x14ac:dyDescent="0.3">
      <c r="A63" s="158" t="s">
        <v>437</v>
      </c>
      <c r="B63" s="157" t="s">
        <v>190</v>
      </c>
      <c r="C63" s="156">
        <v>0</v>
      </c>
      <c r="D63" s="155">
        <v>0</v>
      </c>
      <c r="E63" s="155">
        <v>0</v>
      </c>
      <c r="F63" s="154">
        <f t="shared" si="1"/>
        <v>0</v>
      </c>
      <c r="G63" s="156">
        <v>12.496</v>
      </c>
      <c r="H63" s="155">
        <v>13.446</v>
      </c>
      <c r="I63" s="155">
        <v>25.942</v>
      </c>
      <c r="J63" s="154">
        <f t="shared" si="9"/>
        <v>-1</v>
      </c>
      <c r="K63" s="156">
        <v>25.561</v>
      </c>
      <c r="L63" s="155">
        <v>28.646999999999998</v>
      </c>
      <c r="M63" s="155">
        <v>54.207999999999998</v>
      </c>
      <c r="N63" s="154">
        <f t="shared" si="6"/>
        <v>9.300834251958297E-5</v>
      </c>
      <c r="O63" s="155">
        <v>84.331000000000003</v>
      </c>
      <c r="P63" s="155">
        <v>82.891000000000005</v>
      </c>
      <c r="Q63" s="155">
        <v>167.22200000000001</v>
      </c>
      <c r="R63" s="154">
        <f t="shared" si="10"/>
        <v>-0.67583212735166431</v>
      </c>
    </row>
    <row r="64" spans="1:18" ht="16.5" x14ac:dyDescent="0.3">
      <c r="A64" s="158" t="s">
        <v>75</v>
      </c>
      <c r="B64" s="157" t="s">
        <v>136</v>
      </c>
      <c r="C64" s="156">
        <v>1.5469999999999999</v>
      </c>
      <c r="D64" s="155">
        <v>5.8239999999999998</v>
      </c>
      <c r="E64" s="155">
        <v>7.3709999999999996</v>
      </c>
      <c r="F64" s="154">
        <f t="shared" si="1"/>
        <v>8.7433270894440277E-5</v>
      </c>
      <c r="G64" s="156">
        <v>1.623</v>
      </c>
      <c r="H64" s="155">
        <v>4.6929999999999996</v>
      </c>
      <c r="I64" s="155">
        <v>6.3159999999999998</v>
      </c>
      <c r="J64" s="154">
        <f t="shared" si="9"/>
        <v>0.16703609879670678</v>
      </c>
      <c r="K64" s="156">
        <v>12.170999999999999</v>
      </c>
      <c r="L64" s="155">
        <v>34.372999999999998</v>
      </c>
      <c r="M64" s="155">
        <v>46.543999999999997</v>
      </c>
      <c r="N64" s="154">
        <f t="shared" si="6"/>
        <v>7.985869787174346E-5</v>
      </c>
      <c r="O64" s="155">
        <v>10.01</v>
      </c>
      <c r="P64" s="155">
        <v>24.388000000000002</v>
      </c>
      <c r="Q64" s="155">
        <v>34.398000000000003</v>
      </c>
      <c r="R64" s="154">
        <f t="shared" si="10"/>
        <v>0.35310192453049583</v>
      </c>
    </row>
    <row r="65" spans="1:18" ht="16.5" x14ac:dyDescent="0.3">
      <c r="A65" s="158" t="s">
        <v>75</v>
      </c>
      <c r="B65" s="157" t="s">
        <v>124</v>
      </c>
      <c r="C65" s="156">
        <v>2.351</v>
      </c>
      <c r="D65" s="155">
        <v>8.9700000000000006</v>
      </c>
      <c r="E65" s="155">
        <v>11.321000000000002</v>
      </c>
      <c r="F65" s="154">
        <f t="shared" si="1"/>
        <v>1.3428735039966878E-4</v>
      </c>
      <c r="G65" s="156">
        <v>5.3689999999999998</v>
      </c>
      <c r="H65" s="155">
        <v>8.6850000000000005</v>
      </c>
      <c r="I65" s="155">
        <v>14.054</v>
      </c>
      <c r="J65" s="154">
        <f t="shared" si="9"/>
        <v>-0.19446420947772869</v>
      </c>
      <c r="K65" s="156">
        <v>9.7929999999999993</v>
      </c>
      <c r="L65" s="155">
        <v>33.173999999999999</v>
      </c>
      <c r="M65" s="155">
        <v>42.966999999999999</v>
      </c>
      <c r="N65" s="154">
        <f t="shared" si="6"/>
        <v>7.3721396344431106E-5</v>
      </c>
      <c r="O65" s="155">
        <v>13.82</v>
      </c>
      <c r="P65" s="155">
        <v>41.100999999999999</v>
      </c>
      <c r="Q65" s="155">
        <v>54.920999999999999</v>
      </c>
      <c r="R65" s="154">
        <f t="shared" si="10"/>
        <v>-0.21765809071211373</v>
      </c>
    </row>
    <row r="66" spans="1:18" ht="16.5" x14ac:dyDescent="0.3">
      <c r="A66" s="158" t="s">
        <v>75</v>
      </c>
      <c r="B66" s="157" t="s">
        <v>341</v>
      </c>
      <c r="C66" s="156">
        <v>0.30599999999999999</v>
      </c>
      <c r="D66" s="155">
        <v>0.39500000000000002</v>
      </c>
      <c r="E66" s="155">
        <v>0.70100000000000007</v>
      </c>
      <c r="F66" s="154">
        <f t="shared" si="1"/>
        <v>8.3151163881430799E-6</v>
      </c>
      <c r="G66" s="156">
        <v>0.997</v>
      </c>
      <c r="H66" s="155">
        <v>1.0149999999999999</v>
      </c>
      <c r="I66" s="155">
        <v>2.012</v>
      </c>
      <c r="J66" s="154">
        <f t="shared" si="9"/>
        <v>-0.65159045725646125</v>
      </c>
      <c r="K66" s="156">
        <v>5.1280000000000001</v>
      </c>
      <c r="L66" s="155">
        <v>37.024999999999999</v>
      </c>
      <c r="M66" s="155">
        <v>42.152999999999999</v>
      </c>
      <c r="N66" s="154">
        <f t="shared" si="6"/>
        <v>7.2324761330947105E-5</v>
      </c>
      <c r="O66" s="155">
        <v>5.157</v>
      </c>
      <c r="P66" s="155">
        <v>7.7370000000000001</v>
      </c>
      <c r="Q66" s="155">
        <v>12.894</v>
      </c>
      <c r="R66" s="154">
        <f t="shared" si="10"/>
        <v>2.2691949744067008</v>
      </c>
    </row>
    <row r="67" spans="1:18" ht="16.5" x14ac:dyDescent="0.3">
      <c r="A67" s="158" t="s">
        <v>373</v>
      </c>
      <c r="B67" s="157" t="s">
        <v>91</v>
      </c>
      <c r="C67" s="156">
        <v>10.096</v>
      </c>
      <c r="D67" s="155">
        <v>2.1419999999999999</v>
      </c>
      <c r="E67" s="155">
        <v>12.238</v>
      </c>
      <c r="F67" s="154">
        <f t="shared" si="1"/>
        <v>1.4516461392024963E-4</v>
      </c>
      <c r="G67" s="156">
        <v>0.76400000000000001</v>
      </c>
      <c r="H67" s="155">
        <v>0.82099999999999995</v>
      </c>
      <c r="I67" s="155">
        <v>1.585</v>
      </c>
      <c r="J67" s="154">
        <f t="shared" si="9"/>
        <v>6.7211356466876975</v>
      </c>
      <c r="K67" s="156">
        <v>28.689</v>
      </c>
      <c r="L67" s="155">
        <v>12.881</v>
      </c>
      <c r="M67" s="155">
        <v>41.57</v>
      </c>
      <c r="N67" s="154">
        <f t="shared" si="6"/>
        <v>7.1324468686154513E-5</v>
      </c>
      <c r="O67" s="155">
        <v>7.8819999999999997</v>
      </c>
      <c r="P67" s="155">
        <v>11.314</v>
      </c>
      <c r="Q67" s="155">
        <v>19.195999999999998</v>
      </c>
      <c r="R67" s="154">
        <f t="shared" si="10"/>
        <v>1.1655553240258389</v>
      </c>
    </row>
    <row r="68" spans="1:18" ht="16.5" x14ac:dyDescent="0.3">
      <c r="A68" s="158" t="s">
        <v>75</v>
      </c>
      <c r="B68" s="157" t="s">
        <v>270</v>
      </c>
      <c r="C68" s="156">
        <v>0.71499999999999997</v>
      </c>
      <c r="D68" s="155">
        <v>2.081</v>
      </c>
      <c r="E68" s="155">
        <v>2.7959999999999998</v>
      </c>
      <c r="F68" s="154">
        <f t="shared" si="1"/>
        <v>3.3165571214333881E-5</v>
      </c>
      <c r="G68" s="156">
        <v>0.71</v>
      </c>
      <c r="H68" s="155">
        <v>1.865</v>
      </c>
      <c r="I68" s="155">
        <v>2.5750000000000002</v>
      </c>
      <c r="J68" s="154">
        <f t="shared" si="9"/>
        <v>8.5825242718446493E-2</v>
      </c>
      <c r="K68" s="156">
        <v>8.6669999999999998</v>
      </c>
      <c r="L68" s="155">
        <v>32.590000000000003</v>
      </c>
      <c r="M68" s="155">
        <v>41.257000000000005</v>
      </c>
      <c r="N68" s="154">
        <f t="shared" si="6"/>
        <v>7.0787433355416817E-5</v>
      </c>
      <c r="O68" s="155">
        <v>4.04</v>
      </c>
      <c r="P68" s="155">
        <v>6.0010000000000003</v>
      </c>
      <c r="Q68" s="155">
        <v>10.041</v>
      </c>
      <c r="R68" s="154">
        <f t="shared" si="10"/>
        <v>3.1088536998306946</v>
      </c>
    </row>
    <row r="69" spans="1:18" ht="16.5" x14ac:dyDescent="0.3">
      <c r="A69" s="158" t="s">
        <v>145</v>
      </c>
      <c r="B69" s="157" t="s">
        <v>145</v>
      </c>
      <c r="C69" s="156">
        <v>2.8690000000000002</v>
      </c>
      <c r="D69" s="155">
        <v>3.3919999999999999</v>
      </c>
      <c r="E69" s="155">
        <v>6.2610000000000001</v>
      </c>
      <c r="F69" s="154">
        <f t="shared" si="1"/>
        <v>7.4266681463857088E-5</v>
      </c>
      <c r="G69" s="156">
        <v>2.6970000000000001</v>
      </c>
      <c r="H69" s="155">
        <v>2.597</v>
      </c>
      <c r="I69" s="155">
        <v>5.2940000000000005</v>
      </c>
      <c r="J69" s="154">
        <f t="shared" si="9"/>
        <v>0.18265961465810343</v>
      </c>
      <c r="K69" s="156">
        <v>19.213000000000001</v>
      </c>
      <c r="L69" s="155">
        <v>22.001000000000001</v>
      </c>
      <c r="M69" s="155">
        <v>41.213999999999999</v>
      </c>
      <c r="N69" s="154">
        <f t="shared" si="6"/>
        <v>7.0713655338733989E-5</v>
      </c>
      <c r="O69" s="155">
        <v>22.866</v>
      </c>
      <c r="P69" s="155">
        <v>24.658999999999999</v>
      </c>
      <c r="Q69" s="155">
        <v>47.524999999999999</v>
      </c>
      <c r="R69" s="154">
        <f t="shared" si="10"/>
        <v>-0.13279326670173597</v>
      </c>
    </row>
    <row r="70" spans="1:18" ht="16.5" x14ac:dyDescent="0.3">
      <c r="A70" s="158" t="s">
        <v>93</v>
      </c>
      <c r="B70" s="157" t="s">
        <v>93</v>
      </c>
      <c r="C70" s="156">
        <v>2.2799999999999998</v>
      </c>
      <c r="D70" s="155">
        <v>3.6419999999999999</v>
      </c>
      <c r="E70" s="155">
        <v>5.9219999999999997</v>
      </c>
      <c r="F70" s="154">
        <f t="shared" si="1"/>
        <v>7.0245533881003306E-5</v>
      </c>
      <c r="G70" s="156">
        <v>7.29</v>
      </c>
      <c r="H70" s="155">
        <v>7.9169999999999998</v>
      </c>
      <c r="I70" s="155">
        <v>15.207000000000001</v>
      </c>
      <c r="J70" s="154">
        <f t="shared" si="9"/>
        <v>-0.6105740777273625</v>
      </c>
      <c r="K70" s="156">
        <v>13.695</v>
      </c>
      <c r="L70" s="155">
        <v>23.100999999999999</v>
      </c>
      <c r="M70" s="155">
        <v>36.795999999999999</v>
      </c>
      <c r="N70" s="154">
        <f t="shared" si="6"/>
        <v>6.3133393066532156E-5</v>
      </c>
      <c r="O70" s="155">
        <v>24.204999999999998</v>
      </c>
      <c r="P70" s="155">
        <v>36.731999999999999</v>
      </c>
      <c r="Q70" s="155">
        <v>60.936999999999998</v>
      </c>
      <c r="R70" s="154">
        <f t="shared" si="10"/>
        <v>-0.39616325057026103</v>
      </c>
    </row>
    <row r="71" spans="1:18" ht="16.5" x14ac:dyDescent="0.3">
      <c r="A71" s="158" t="s">
        <v>438</v>
      </c>
      <c r="B71" s="157" t="s">
        <v>277</v>
      </c>
      <c r="C71" s="156">
        <v>1.9370000000000001</v>
      </c>
      <c r="D71" s="155">
        <v>2.5510000000000002</v>
      </c>
      <c r="E71" s="155">
        <v>4.4880000000000004</v>
      </c>
      <c r="F71" s="154">
        <f t="shared" ref="F71:F134" si="11">E71/$E$7</f>
        <v>5.3235723751763403E-5</v>
      </c>
      <c r="G71" s="156">
        <v>2.802</v>
      </c>
      <c r="H71" s="155">
        <v>3.3159999999999998</v>
      </c>
      <c r="I71" s="155">
        <v>6.1180000000000003</v>
      </c>
      <c r="J71" s="154">
        <f t="shared" si="9"/>
        <v>-0.26642693690748609</v>
      </c>
      <c r="K71" s="156">
        <v>17.515999999999998</v>
      </c>
      <c r="L71" s="155">
        <v>18.300999999999998</v>
      </c>
      <c r="M71" s="155">
        <v>35.816999999999993</v>
      </c>
      <c r="N71" s="154">
        <f t="shared" ref="N71:N134" si="12">M71/$M$7</f>
        <v>6.1453656361125711E-5</v>
      </c>
      <c r="O71" s="155">
        <v>18.071000000000002</v>
      </c>
      <c r="P71" s="155">
        <v>18.376999999999999</v>
      </c>
      <c r="Q71" s="155">
        <v>36.448</v>
      </c>
      <c r="R71" s="154">
        <f t="shared" si="10"/>
        <v>-1.7312335381914123E-2</v>
      </c>
    </row>
    <row r="72" spans="1:18" ht="16.5" x14ac:dyDescent="0.3">
      <c r="A72" s="158" t="s">
        <v>439</v>
      </c>
      <c r="B72" s="157" t="s">
        <v>440</v>
      </c>
      <c r="C72" s="156">
        <v>0</v>
      </c>
      <c r="D72" s="155">
        <v>35.359000000000002</v>
      </c>
      <c r="E72" s="155">
        <v>35.359000000000002</v>
      </c>
      <c r="F72" s="154">
        <f t="shared" si="11"/>
        <v>4.1942111322161362E-4</v>
      </c>
      <c r="G72" s="156">
        <v>0</v>
      </c>
      <c r="H72" s="155">
        <v>0</v>
      </c>
      <c r="I72" s="155">
        <v>0</v>
      </c>
      <c r="J72" s="154" t="str">
        <f t="shared" ref="J72:J135" si="13">IFERROR(E72/I72-1,"")</f>
        <v/>
      </c>
      <c r="K72" s="156">
        <v>0</v>
      </c>
      <c r="L72" s="155">
        <v>35.359000000000002</v>
      </c>
      <c r="M72" s="155">
        <v>35.359000000000002</v>
      </c>
      <c r="N72" s="154">
        <f t="shared" si="12"/>
        <v>6.0667834695062248E-5</v>
      </c>
      <c r="O72" s="155">
        <v>0</v>
      </c>
      <c r="P72" s="155">
        <v>0</v>
      </c>
      <c r="Q72" s="155">
        <v>0</v>
      </c>
      <c r="R72" s="154" t="str">
        <f t="shared" ref="R72:R135" si="14">IFERROR(M72/Q72-1,"")</f>
        <v/>
      </c>
    </row>
    <row r="73" spans="1:18" ht="16.5" x14ac:dyDescent="0.3">
      <c r="A73" s="158" t="s">
        <v>402</v>
      </c>
      <c r="B73" s="157" t="s">
        <v>123</v>
      </c>
      <c r="C73" s="156">
        <v>2.1240000000000001</v>
      </c>
      <c r="D73" s="155">
        <v>2.0920000000000001</v>
      </c>
      <c r="E73" s="155">
        <v>4.2160000000000002</v>
      </c>
      <c r="F73" s="154">
        <f t="shared" si="11"/>
        <v>5.0009316251656524E-5</v>
      </c>
      <c r="G73" s="156">
        <v>0.77500000000000002</v>
      </c>
      <c r="H73" s="155">
        <v>1.7290000000000001</v>
      </c>
      <c r="I73" s="155">
        <v>2.504</v>
      </c>
      <c r="J73" s="154">
        <f t="shared" si="13"/>
        <v>0.68370607028753994</v>
      </c>
      <c r="K73" s="156">
        <v>20.178000000000001</v>
      </c>
      <c r="L73" s="155">
        <v>14.247999999999999</v>
      </c>
      <c r="M73" s="155">
        <v>34.426000000000002</v>
      </c>
      <c r="N73" s="154">
        <f t="shared" si="12"/>
        <v>5.9067023309828137E-5</v>
      </c>
      <c r="O73" s="155">
        <v>32.662999999999997</v>
      </c>
      <c r="P73" s="155">
        <v>36.094000000000001</v>
      </c>
      <c r="Q73" s="155">
        <v>68.757000000000005</v>
      </c>
      <c r="R73" s="154">
        <f t="shared" si="14"/>
        <v>-0.49930916124903646</v>
      </c>
    </row>
    <row r="74" spans="1:18" ht="16.5" x14ac:dyDescent="0.3">
      <c r="A74" s="158" t="s">
        <v>114</v>
      </c>
      <c r="B74" s="157" t="s">
        <v>114</v>
      </c>
      <c r="C74" s="156">
        <v>0.5</v>
      </c>
      <c r="D74" s="155">
        <v>0.47</v>
      </c>
      <c r="E74" s="155">
        <v>0.97</v>
      </c>
      <c r="F74" s="154">
        <f t="shared" si="11"/>
        <v>1.1505938511410538E-5</v>
      </c>
      <c r="G74" s="156">
        <v>0.67500000000000004</v>
      </c>
      <c r="H74" s="155">
        <v>1.1559999999999999</v>
      </c>
      <c r="I74" s="155">
        <v>1.831</v>
      </c>
      <c r="J74" s="154">
        <f t="shared" si="13"/>
        <v>-0.47023484434735119</v>
      </c>
      <c r="K74" s="156">
        <v>24.527999999999999</v>
      </c>
      <c r="L74" s="155">
        <v>7.8630000000000004</v>
      </c>
      <c r="M74" s="155">
        <v>32.390999999999998</v>
      </c>
      <c r="N74" s="154">
        <f t="shared" si="12"/>
        <v>5.5575435776118135E-5</v>
      </c>
      <c r="O74" s="155">
        <v>20.274000000000001</v>
      </c>
      <c r="P74" s="155">
        <v>9.5329999999999995</v>
      </c>
      <c r="Q74" s="155">
        <v>29.807000000000002</v>
      </c>
      <c r="R74" s="154">
        <f t="shared" si="14"/>
        <v>8.6691045727513627E-2</v>
      </c>
    </row>
    <row r="75" spans="1:18" ht="16.5" x14ac:dyDescent="0.3">
      <c r="A75" s="158" t="s">
        <v>84</v>
      </c>
      <c r="B75" s="157" t="s">
        <v>84</v>
      </c>
      <c r="C75" s="156">
        <v>4.3689999999999998</v>
      </c>
      <c r="D75" s="155">
        <v>4.7949999999999999</v>
      </c>
      <c r="E75" s="155">
        <v>9.1639999999999997</v>
      </c>
      <c r="F75" s="154">
        <f t="shared" si="11"/>
        <v>1.0870146445213006E-4</v>
      </c>
      <c r="G75" s="156">
        <v>0.88800000000000001</v>
      </c>
      <c r="H75" s="155">
        <v>1.71</v>
      </c>
      <c r="I75" s="155">
        <v>2.5979999999999999</v>
      </c>
      <c r="J75" s="154">
        <f t="shared" si="13"/>
        <v>2.5273287143956891</v>
      </c>
      <c r="K75" s="156">
        <v>15.086</v>
      </c>
      <c r="L75" s="155">
        <v>15.653</v>
      </c>
      <c r="M75" s="155">
        <v>30.739000000000001</v>
      </c>
      <c r="N75" s="154">
        <f t="shared" si="12"/>
        <v>5.2740987321234155E-5</v>
      </c>
      <c r="O75" s="155">
        <v>5.6470000000000002</v>
      </c>
      <c r="P75" s="155">
        <v>9.7949999999999999</v>
      </c>
      <c r="Q75" s="155">
        <v>15.442</v>
      </c>
      <c r="R75" s="154">
        <f t="shared" si="14"/>
        <v>0.99061002460821146</v>
      </c>
    </row>
    <row r="76" spans="1:18" ht="16.5" x14ac:dyDescent="0.3">
      <c r="A76" s="158" t="s">
        <v>441</v>
      </c>
      <c r="B76" s="157" t="s">
        <v>247</v>
      </c>
      <c r="C76" s="156">
        <v>1.2969999999999999</v>
      </c>
      <c r="D76" s="155">
        <v>5.0149999999999997</v>
      </c>
      <c r="E76" s="155">
        <v>6.3119999999999994</v>
      </c>
      <c r="F76" s="154">
        <f t="shared" si="11"/>
        <v>7.4871632870127122E-5</v>
      </c>
      <c r="G76" s="156">
        <v>3.77</v>
      </c>
      <c r="H76" s="155">
        <v>4.0999999999999996</v>
      </c>
      <c r="I76" s="155">
        <v>7.8699999999999992</v>
      </c>
      <c r="J76" s="154">
        <f t="shared" si="13"/>
        <v>-0.1979669631512071</v>
      </c>
      <c r="K76" s="156">
        <v>9.0679999999999996</v>
      </c>
      <c r="L76" s="155">
        <v>20.335999999999999</v>
      </c>
      <c r="M76" s="155">
        <v>29.403999999999996</v>
      </c>
      <c r="N76" s="154">
        <f t="shared" si="12"/>
        <v>5.0450437268407199E-5</v>
      </c>
      <c r="O76" s="155">
        <v>8.0760000000000005</v>
      </c>
      <c r="P76" s="155">
        <v>11.73</v>
      </c>
      <c r="Q76" s="155">
        <v>19.806000000000001</v>
      </c>
      <c r="R76" s="154">
        <f t="shared" si="14"/>
        <v>0.48460062607290699</v>
      </c>
    </row>
    <row r="77" spans="1:18" ht="16.5" x14ac:dyDescent="0.3">
      <c r="A77" s="158" t="s">
        <v>360</v>
      </c>
      <c r="B77" s="157" t="s">
        <v>360</v>
      </c>
      <c r="C77" s="156">
        <v>0</v>
      </c>
      <c r="D77" s="155">
        <v>0</v>
      </c>
      <c r="E77" s="155">
        <v>0</v>
      </c>
      <c r="F77" s="154">
        <f t="shared" si="11"/>
        <v>0</v>
      </c>
      <c r="G77" s="156">
        <v>3.5</v>
      </c>
      <c r="H77" s="155">
        <v>4</v>
      </c>
      <c r="I77" s="155">
        <v>7.5</v>
      </c>
      <c r="J77" s="154">
        <f t="shared" si="13"/>
        <v>-1</v>
      </c>
      <c r="K77" s="156">
        <v>15.6</v>
      </c>
      <c r="L77" s="155">
        <v>12.1</v>
      </c>
      <c r="M77" s="155">
        <v>27.7</v>
      </c>
      <c r="N77" s="154">
        <f t="shared" si="12"/>
        <v>4.7526768886371908E-5</v>
      </c>
      <c r="O77" s="155">
        <v>3.5</v>
      </c>
      <c r="P77" s="155">
        <v>4</v>
      </c>
      <c r="Q77" s="155">
        <v>7.5</v>
      </c>
      <c r="R77" s="154">
        <f t="shared" si="14"/>
        <v>2.6933333333333334</v>
      </c>
    </row>
    <row r="78" spans="1:18" ht="16.5" x14ac:dyDescent="0.3">
      <c r="A78" s="158" t="s">
        <v>395</v>
      </c>
      <c r="B78" s="157" t="s">
        <v>161</v>
      </c>
      <c r="C78" s="156">
        <v>0</v>
      </c>
      <c r="D78" s="155">
        <v>0</v>
      </c>
      <c r="E78" s="155">
        <v>0</v>
      </c>
      <c r="F78" s="154">
        <f t="shared" si="11"/>
        <v>0</v>
      </c>
      <c r="G78" s="156">
        <v>0</v>
      </c>
      <c r="H78" s="155">
        <v>0</v>
      </c>
      <c r="I78" s="155">
        <v>0</v>
      </c>
      <c r="J78" s="154" t="str">
        <f t="shared" si="13"/>
        <v/>
      </c>
      <c r="K78" s="156">
        <v>11.641</v>
      </c>
      <c r="L78" s="155">
        <v>15.747999999999999</v>
      </c>
      <c r="M78" s="155">
        <v>27.388999999999999</v>
      </c>
      <c r="N78" s="154">
        <f t="shared" si="12"/>
        <v>4.6993165091293869E-5</v>
      </c>
      <c r="O78" s="155">
        <v>2.706</v>
      </c>
      <c r="P78" s="155">
        <v>5.53</v>
      </c>
      <c r="Q78" s="155">
        <v>8.2360000000000007</v>
      </c>
      <c r="R78" s="154">
        <f t="shared" si="14"/>
        <v>2.3255220981058762</v>
      </c>
    </row>
    <row r="79" spans="1:18" ht="16.5" x14ac:dyDescent="0.3">
      <c r="A79" s="158" t="s">
        <v>368</v>
      </c>
      <c r="B79" s="157" t="s">
        <v>368</v>
      </c>
      <c r="C79" s="156">
        <v>1.1850000000000001</v>
      </c>
      <c r="D79" s="155">
        <v>2.1070000000000002</v>
      </c>
      <c r="E79" s="155">
        <v>3.2920000000000003</v>
      </c>
      <c r="F79" s="154">
        <f t="shared" si="11"/>
        <v>3.9049020185117004E-5</v>
      </c>
      <c r="G79" s="156">
        <v>1.4039999999999999</v>
      </c>
      <c r="H79" s="155">
        <v>4.6459999999999999</v>
      </c>
      <c r="I79" s="155">
        <v>6.05</v>
      </c>
      <c r="J79" s="154">
        <f t="shared" si="13"/>
        <v>-0.4558677685950413</v>
      </c>
      <c r="K79" s="156">
        <v>8.8780000000000001</v>
      </c>
      <c r="L79" s="155">
        <v>18.013999999999999</v>
      </c>
      <c r="M79" s="155">
        <v>26.891999999999999</v>
      </c>
      <c r="N79" s="154">
        <f t="shared" si="12"/>
        <v>4.6140428479866905E-5</v>
      </c>
      <c r="O79" s="155">
        <v>24.731999999999999</v>
      </c>
      <c r="P79" s="155">
        <v>41.015999999999998</v>
      </c>
      <c r="Q79" s="155">
        <v>65.74799999999999</v>
      </c>
      <c r="R79" s="154">
        <f t="shared" si="14"/>
        <v>-0.59098375615988319</v>
      </c>
    </row>
    <row r="80" spans="1:18" ht="16.5" x14ac:dyDescent="0.3">
      <c r="A80" s="158" t="s">
        <v>380</v>
      </c>
      <c r="B80" s="157" t="s">
        <v>117</v>
      </c>
      <c r="C80" s="156">
        <v>0.10199999999999999</v>
      </c>
      <c r="D80" s="155">
        <v>3.5030000000000001</v>
      </c>
      <c r="E80" s="155">
        <v>3.605</v>
      </c>
      <c r="F80" s="154">
        <f t="shared" si="11"/>
        <v>4.2761761168695862E-5</v>
      </c>
      <c r="G80" s="156">
        <v>5.1999999999999998E-2</v>
      </c>
      <c r="H80" s="155">
        <v>0.186</v>
      </c>
      <c r="I80" s="155">
        <v>0.23799999999999999</v>
      </c>
      <c r="J80" s="154">
        <f t="shared" si="13"/>
        <v>14.147058823529413</v>
      </c>
      <c r="K80" s="156">
        <v>1.621</v>
      </c>
      <c r="L80" s="155">
        <v>25.146000000000001</v>
      </c>
      <c r="M80" s="155">
        <v>26.766999999999999</v>
      </c>
      <c r="N80" s="154">
        <f t="shared" si="12"/>
        <v>4.592595750113779E-5</v>
      </c>
      <c r="O80" s="155">
        <v>1.302</v>
      </c>
      <c r="P80" s="155">
        <v>1.704</v>
      </c>
      <c r="Q80" s="155">
        <v>3.0060000000000002</v>
      </c>
      <c r="R80" s="154">
        <f t="shared" si="14"/>
        <v>7.9045242847638058</v>
      </c>
    </row>
    <row r="81" spans="1:18" ht="16.5" x14ac:dyDescent="0.3">
      <c r="A81" s="158" t="s">
        <v>376</v>
      </c>
      <c r="B81" s="157" t="s">
        <v>120</v>
      </c>
      <c r="C81" s="156">
        <v>1.254</v>
      </c>
      <c r="D81" s="155">
        <v>2.0790000000000002</v>
      </c>
      <c r="E81" s="155">
        <v>3.3330000000000002</v>
      </c>
      <c r="F81" s="154">
        <f t="shared" si="11"/>
        <v>3.9535353668588996E-5</v>
      </c>
      <c r="G81" s="156">
        <v>1.87</v>
      </c>
      <c r="H81" s="155">
        <v>1.766</v>
      </c>
      <c r="I81" s="155">
        <v>3.6360000000000001</v>
      </c>
      <c r="J81" s="154">
        <f t="shared" si="13"/>
        <v>-8.3333333333333259E-2</v>
      </c>
      <c r="K81" s="156">
        <v>10.805999999999999</v>
      </c>
      <c r="L81" s="155">
        <v>14.624000000000001</v>
      </c>
      <c r="M81" s="155">
        <v>25.43</v>
      </c>
      <c r="N81" s="154">
        <f t="shared" si="12"/>
        <v>4.3631975912651177E-5</v>
      </c>
      <c r="O81" s="155">
        <v>11.618</v>
      </c>
      <c r="P81" s="155">
        <v>14.773</v>
      </c>
      <c r="Q81" s="155">
        <v>26.390999999999998</v>
      </c>
      <c r="R81" s="154">
        <f t="shared" si="14"/>
        <v>-3.6413928990943867E-2</v>
      </c>
    </row>
    <row r="82" spans="1:18" ht="16.5" x14ac:dyDescent="0.3">
      <c r="A82" s="158" t="s">
        <v>329</v>
      </c>
      <c r="B82" s="157" t="s">
        <v>329</v>
      </c>
      <c r="C82" s="156">
        <v>2.1739999999999999</v>
      </c>
      <c r="D82" s="155">
        <v>2.0649999999999999</v>
      </c>
      <c r="E82" s="155">
        <v>4.2389999999999999</v>
      </c>
      <c r="F82" s="154">
        <f t="shared" si="11"/>
        <v>5.028213747409203E-5</v>
      </c>
      <c r="G82" s="156">
        <v>1.367</v>
      </c>
      <c r="H82" s="155">
        <v>1.746</v>
      </c>
      <c r="I82" s="155">
        <v>3.113</v>
      </c>
      <c r="J82" s="154">
        <f t="shared" si="13"/>
        <v>0.36170896241567618</v>
      </c>
      <c r="K82" s="156">
        <v>12.2</v>
      </c>
      <c r="L82" s="155">
        <v>12.836</v>
      </c>
      <c r="M82" s="155">
        <v>25.036000000000001</v>
      </c>
      <c r="N82" s="154">
        <f t="shared" si="12"/>
        <v>4.2955963387697008E-5</v>
      </c>
      <c r="O82" s="155">
        <v>9.3409999999999993</v>
      </c>
      <c r="P82" s="155">
        <v>12.885999999999999</v>
      </c>
      <c r="Q82" s="155">
        <v>22.226999999999997</v>
      </c>
      <c r="R82" s="154">
        <f t="shared" si="14"/>
        <v>0.12637782876681536</v>
      </c>
    </row>
    <row r="83" spans="1:18" ht="16.5" x14ac:dyDescent="0.3">
      <c r="A83" s="158" t="s">
        <v>75</v>
      </c>
      <c r="B83" s="157" t="s">
        <v>345</v>
      </c>
      <c r="C83" s="156">
        <v>1.228</v>
      </c>
      <c r="D83" s="155">
        <v>2.9820000000000002</v>
      </c>
      <c r="E83" s="155">
        <v>4.21</v>
      </c>
      <c r="F83" s="154">
        <f t="shared" si="11"/>
        <v>4.9938145497977695E-5</v>
      </c>
      <c r="G83" s="156">
        <v>2.2250000000000001</v>
      </c>
      <c r="H83" s="155">
        <v>3.5880000000000001</v>
      </c>
      <c r="I83" s="155">
        <v>5.8130000000000006</v>
      </c>
      <c r="J83" s="154">
        <f t="shared" si="13"/>
        <v>-0.27576122484087395</v>
      </c>
      <c r="K83" s="156">
        <v>6.3710000000000004</v>
      </c>
      <c r="L83" s="155">
        <v>17.876999999999999</v>
      </c>
      <c r="M83" s="155">
        <v>24.247999999999998</v>
      </c>
      <c r="N83" s="154">
        <f t="shared" si="12"/>
        <v>4.1603938337788656E-5</v>
      </c>
      <c r="O83" s="155">
        <v>12.885999999999999</v>
      </c>
      <c r="P83" s="155">
        <v>22.536000000000001</v>
      </c>
      <c r="Q83" s="155">
        <v>35.421999999999997</v>
      </c>
      <c r="R83" s="154">
        <f t="shared" si="14"/>
        <v>-0.31545367285867543</v>
      </c>
    </row>
    <row r="84" spans="1:18" ht="16.5" x14ac:dyDescent="0.3">
      <c r="A84" s="158" t="s">
        <v>122</v>
      </c>
      <c r="B84" s="157" t="s">
        <v>122</v>
      </c>
      <c r="C84" s="156">
        <v>5.2999999999999999E-2</v>
      </c>
      <c r="D84" s="155">
        <v>0.27300000000000002</v>
      </c>
      <c r="E84" s="155">
        <v>0.32600000000000001</v>
      </c>
      <c r="F84" s="154">
        <f t="shared" si="11"/>
        <v>3.8669442832163254E-6</v>
      </c>
      <c r="G84" s="156">
        <v>0.09</v>
      </c>
      <c r="H84" s="155">
        <v>0.16700000000000001</v>
      </c>
      <c r="I84" s="155">
        <v>0.25700000000000001</v>
      </c>
      <c r="J84" s="154">
        <f t="shared" si="13"/>
        <v>0.26848249027237348</v>
      </c>
      <c r="K84" s="156">
        <v>17.584</v>
      </c>
      <c r="L84" s="155">
        <v>5.1360000000000001</v>
      </c>
      <c r="M84" s="155">
        <v>22.72</v>
      </c>
      <c r="N84" s="154">
        <f t="shared" si="12"/>
        <v>3.8982245093803956E-5</v>
      </c>
      <c r="O84" s="155">
        <v>26.332000000000001</v>
      </c>
      <c r="P84" s="155">
        <v>2.9380000000000002</v>
      </c>
      <c r="Q84" s="155">
        <v>29.27</v>
      </c>
      <c r="R84" s="154">
        <f t="shared" si="14"/>
        <v>-0.22377861291424672</v>
      </c>
    </row>
    <row r="85" spans="1:18" ht="16.5" x14ac:dyDescent="0.3">
      <c r="A85" s="158" t="s">
        <v>442</v>
      </c>
      <c r="B85" s="157" t="s">
        <v>339</v>
      </c>
      <c r="C85" s="156">
        <v>0.19400000000000001</v>
      </c>
      <c r="D85" s="155">
        <v>6.3289999999999997</v>
      </c>
      <c r="E85" s="155">
        <v>6.5229999999999997</v>
      </c>
      <c r="F85" s="154">
        <f t="shared" si="11"/>
        <v>7.7374471041165906E-5</v>
      </c>
      <c r="G85" s="156">
        <v>1.0880000000000001</v>
      </c>
      <c r="H85" s="155">
        <v>0.83299999999999996</v>
      </c>
      <c r="I85" s="155">
        <v>1.921</v>
      </c>
      <c r="J85" s="154">
        <f t="shared" si="13"/>
        <v>2.3956272774596563</v>
      </c>
      <c r="K85" s="156">
        <v>5.31</v>
      </c>
      <c r="L85" s="155">
        <v>16.478000000000002</v>
      </c>
      <c r="M85" s="155">
        <v>21.788</v>
      </c>
      <c r="N85" s="154">
        <f t="shared" si="12"/>
        <v>3.738314947639968E-5</v>
      </c>
      <c r="O85" s="155">
        <v>4.9850000000000003</v>
      </c>
      <c r="P85" s="155">
        <v>11.885999999999999</v>
      </c>
      <c r="Q85" s="155">
        <v>16.870999999999999</v>
      </c>
      <c r="R85" s="154">
        <f t="shared" si="14"/>
        <v>0.29144686147827636</v>
      </c>
    </row>
    <row r="86" spans="1:18" ht="16.5" x14ac:dyDescent="0.3">
      <c r="A86" s="158" t="s">
        <v>75</v>
      </c>
      <c r="B86" s="157" t="s">
        <v>170</v>
      </c>
      <c r="C86" s="156">
        <v>0.79900000000000004</v>
      </c>
      <c r="D86" s="155">
        <v>1.609</v>
      </c>
      <c r="E86" s="155">
        <v>2.4079999999999999</v>
      </c>
      <c r="F86" s="154">
        <f t="shared" si="11"/>
        <v>2.8563195809769665E-5</v>
      </c>
      <c r="G86" s="156">
        <v>1.0489999999999999</v>
      </c>
      <c r="H86" s="155">
        <v>1.1870000000000001</v>
      </c>
      <c r="I86" s="155">
        <v>2.2359999999999998</v>
      </c>
      <c r="J86" s="154">
        <f t="shared" si="13"/>
        <v>7.6923076923077094E-2</v>
      </c>
      <c r="K86" s="156">
        <v>7.7560000000000002</v>
      </c>
      <c r="L86" s="155">
        <v>12.923</v>
      </c>
      <c r="M86" s="155">
        <v>20.679000000000002</v>
      </c>
      <c r="N86" s="154">
        <f t="shared" si="12"/>
        <v>3.548036295311497E-5</v>
      </c>
      <c r="O86" s="155">
        <v>8.6690000000000005</v>
      </c>
      <c r="P86" s="155">
        <v>11.701000000000001</v>
      </c>
      <c r="Q86" s="155">
        <v>20.37</v>
      </c>
      <c r="R86" s="154">
        <f t="shared" si="14"/>
        <v>1.5169366715758414E-2</v>
      </c>
    </row>
    <row r="87" spans="1:18" ht="16.5" x14ac:dyDescent="0.3">
      <c r="A87" s="158" t="s">
        <v>396</v>
      </c>
      <c r="B87" s="157" t="s">
        <v>115</v>
      </c>
      <c r="C87" s="156">
        <v>0.311</v>
      </c>
      <c r="D87" s="155">
        <v>2.4569999999999999</v>
      </c>
      <c r="E87" s="155">
        <v>2.7679999999999998</v>
      </c>
      <c r="F87" s="154">
        <f t="shared" si="11"/>
        <v>3.2833441030499348E-5</v>
      </c>
      <c r="G87" s="156">
        <v>1.1990000000000001</v>
      </c>
      <c r="H87" s="155">
        <v>1.2729999999999999</v>
      </c>
      <c r="I87" s="155">
        <v>2.472</v>
      </c>
      <c r="J87" s="154">
        <f t="shared" si="13"/>
        <v>0.11974110032362462</v>
      </c>
      <c r="K87" s="156">
        <v>4.351</v>
      </c>
      <c r="L87" s="155">
        <v>15.884</v>
      </c>
      <c r="M87" s="155">
        <v>20.234999999999999</v>
      </c>
      <c r="N87" s="154">
        <f t="shared" si="12"/>
        <v>3.4718562036669153E-5</v>
      </c>
      <c r="O87" s="155">
        <v>8.0039999999999996</v>
      </c>
      <c r="P87" s="155">
        <v>14.013999999999999</v>
      </c>
      <c r="Q87" s="155">
        <v>22.018000000000001</v>
      </c>
      <c r="R87" s="154">
        <f t="shared" si="14"/>
        <v>-8.097919883731497E-2</v>
      </c>
    </row>
    <row r="88" spans="1:18" ht="16.5" x14ac:dyDescent="0.3">
      <c r="A88" s="158" t="s">
        <v>378</v>
      </c>
      <c r="B88" s="157" t="s">
        <v>119</v>
      </c>
      <c r="C88" s="156">
        <v>3.7999999999999999E-2</v>
      </c>
      <c r="D88" s="155">
        <v>0.19</v>
      </c>
      <c r="E88" s="155">
        <v>0.22800000000000001</v>
      </c>
      <c r="F88" s="154">
        <f t="shared" si="11"/>
        <v>2.7044886397954669E-6</v>
      </c>
      <c r="G88" s="156">
        <v>2.6019999999999999</v>
      </c>
      <c r="H88" s="155">
        <v>3.5329999999999999</v>
      </c>
      <c r="I88" s="155">
        <v>6.1349999999999998</v>
      </c>
      <c r="J88" s="154">
        <f t="shared" si="13"/>
        <v>-0.96283618581907093</v>
      </c>
      <c r="K88" s="156">
        <v>8.8409999999999993</v>
      </c>
      <c r="L88" s="155">
        <v>9.8049999999999997</v>
      </c>
      <c r="M88" s="155">
        <v>18.646000000000001</v>
      </c>
      <c r="N88" s="154">
        <f t="shared" si="12"/>
        <v>3.1992206955064646E-5</v>
      </c>
      <c r="O88" s="155">
        <v>3.2240000000000002</v>
      </c>
      <c r="P88" s="155">
        <v>4.1959999999999997</v>
      </c>
      <c r="Q88" s="155">
        <v>7.42</v>
      </c>
      <c r="R88" s="154">
        <f t="shared" si="14"/>
        <v>1.5129380053908359</v>
      </c>
    </row>
    <row r="89" spans="1:18" ht="16.5" x14ac:dyDescent="0.3">
      <c r="A89" s="158" t="s">
        <v>166</v>
      </c>
      <c r="B89" s="157" t="s">
        <v>166</v>
      </c>
      <c r="C89" s="156">
        <v>0</v>
      </c>
      <c r="D89" s="155">
        <v>0</v>
      </c>
      <c r="E89" s="155">
        <v>0</v>
      </c>
      <c r="F89" s="154">
        <f t="shared" si="11"/>
        <v>0</v>
      </c>
      <c r="G89" s="156">
        <v>1.5269999999999999</v>
      </c>
      <c r="H89" s="155">
        <v>2.3039999999999998</v>
      </c>
      <c r="I89" s="155">
        <v>3.8309999999999995</v>
      </c>
      <c r="J89" s="154">
        <f t="shared" si="13"/>
        <v>-1</v>
      </c>
      <c r="K89" s="156">
        <v>8.8979999999999997</v>
      </c>
      <c r="L89" s="155">
        <v>8.9849999999999994</v>
      </c>
      <c r="M89" s="155">
        <v>17.882999999999999</v>
      </c>
      <c r="N89" s="154">
        <f t="shared" si="12"/>
        <v>3.0683076100902121E-5</v>
      </c>
      <c r="O89" s="155">
        <v>8.1679999999999993</v>
      </c>
      <c r="P89" s="155">
        <v>9.8209999999999997</v>
      </c>
      <c r="Q89" s="155">
        <v>17.988999999999997</v>
      </c>
      <c r="R89" s="154">
        <f t="shared" si="14"/>
        <v>-5.8924898549111981E-3</v>
      </c>
    </row>
    <row r="90" spans="1:18" ht="16.5" x14ac:dyDescent="0.3">
      <c r="A90" s="158" t="s">
        <v>75</v>
      </c>
      <c r="B90" s="157" t="s">
        <v>203</v>
      </c>
      <c r="C90" s="156">
        <v>1.7090000000000001</v>
      </c>
      <c r="D90" s="155">
        <v>2.8460000000000001</v>
      </c>
      <c r="E90" s="155">
        <v>4.5549999999999997</v>
      </c>
      <c r="F90" s="154">
        <f t="shared" si="11"/>
        <v>5.4030463834510306E-5</v>
      </c>
      <c r="G90" s="156">
        <v>0.85499999999999998</v>
      </c>
      <c r="H90" s="155">
        <v>2.9420000000000002</v>
      </c>
      <c r="I90" s="155">
        <v>3.7970000000000002</v>
      </c>
      <c r="J90" s="154">
        <f t="shared" si="13"/>
        <v>0.19963128785883577</v>
      </c>
      <c r="K90" s="156">
        <v>4.9870000000000001</v>
      </c>
      <c r="L90" s="155">
        <v>12.505000000000001</v>
      </c>
      <c r="M90" s="155">
        <v>17.492000000000001</v>
      </c>
      <c r="N90" s="154">
        <f t="shared" si="12"/>
        <v>3.0012210879437451E-5</v>
      </c>
      <c r="O90" s="155">
        <v>6.258</v>
      </c>
      <c r="P90" s="155">
        <v>14.298</v>
      </c>
      <c r="Q90" s="155">
        <v>20.556000000000001</v>
      </c>
      <c r="R90" s="154">
        <f t="shared" si="14"/>
        <v>-0.14905623662191092</v>
      </c>
    </row>
    <row r="91" spans="1:18" ht="16.5" x14ac:dyDescent="0.3">
      <c r="A91" s="158" t="s">
        <v>372</v>
      </c>
      <c r="B91" s="157" t="s">
        <v>92</v>
      </c>
      <c r="C91" s="156">
        <v>1.35</v>
      </c>
      <c r="D91" s="155">
        <v>1.32</v>
      </c>
      <c r="E91" s="155">
        <v>2.67</v>
      </c>
      <c r="F91" s="154">
        <f t="shared" si="11"/>
        <v>3.1670985387078493E-5</v>
      </c>
      <c r="G91" s="156">
        <v>1.24</v>
      </c>
      <c r="H91" s="155">
        <v>1.24</v>
      </c>
      <c r="I91" s="155">
        <v>2.48</v>
      </c>
      <c r="J91" s="154">
        <f t="shared" si="13"/>
        <v>7.6612903225806495E-2</v>
      </c>
      <c r="K91" s="156">
        <v>7.3120000000000003</v>
      </c>
      <c r="L91" s="155">
        <v>9.06</v>
      </c>
      <c r="M91" s="155">
        <v>16.372</v>
      </c>
      <c r="N91" s="154">
        <f t="shared" si="12"/>
        <v>2.809055091002458E-5</v>
      </c>
      <c r="O91" s="155">
        <v>4.6280000000000001</v>
      </c>
      <c r="P91" s="155">
        <v>4.1849999999999996</v>
      </c>
      <c r="Q91" s="155">
        <v>8.8129999999999988</v>
      </c>
      <c r="R91" s="154">
        <f t="shared" si="14"/>
        <v>0.85771020083966887</v>
      </c>
    </row>
    <row r="92" spans="1:18" ht="16.5" x14ac:dyDescent="0.3">
      <c r="A92" s="158" t="s">
        <v>338</v>
      </c>
      <c r="B92" s="157" t="s">
        <v>348</v>
      </c>
      <c r="C92" s="156">
        <v>2.1640000000000001</v>
      </c>
      <c r="D92" s="155">
        <v>0.61599999999999999</v>
      </c>
      <c r="E92" s="155">
        <v>2.7800000000000002</v>
      </c>
      <c r="F92" s="154">
        <f t="shared" si="11"/>
        <v>3.2975782537857005E-5</v>
      </c>
      <c r="G92" s="156">
        <v>3.3260000000000001</v>
      </c>
      <c r="H92" s="155">
        <v>1.2849999999999999</v>
      </c>
      <c r="I92" s="155">
        <v>4.6109999999999998</v>
      </c>
      <c r="J92" s="154">
        <f t="shared" si="13"/>
        <v>-0.39709390587725002</v>
      </c>
      <c r="K92" s="156">
        <v>11.808</v>
      </c>
      <c r="L92" s="155">
        <v>3.9569999999999999</v>
      </c>
      <c r="M92" s="155">
        <v>15.765000000000001</v>
      </c>
      <c r="N92" s="154">
        <f t="shared" si="12"/>
        <v>2.7049079837315996E-5</v>
      </c>
      <c r="O92" s="155">
        <v>20.853000000000002</v>
      </c>
      <c r="P92" s="155">
        <v>5.5609999999999999</v>
      </c>
      <c r="Q92" s="155">
        <v>26.414000000000001</v>
      </c>
      <c r="R92" s="154">
        <f t="shared" si="14"/>
        <v>-0.40315741652154158</v>
      </c>
    </row>
    <row r="93" spans="1:18" ht="16.5" x14ac:dyDescent="0.3">
      <c r="A93" s="158" t="s">
        <v>443</v>
      </c>
      <c r="B93" s="157" t="s">
        <v>163</v>
      </c>
      <c r="C93" s="156">
        <v>3.4430000000000001</v>
      </c>
      <c r="D93" s="155">
        <v>2.3260000000000001</v>
      </c>
      <c r="E93" s="155">
        <v>5.7690000000000001</v>
      </c>
      <c r="F93" s="154">
        <f t="shared" si="11"/>
        <v>6.8430679662193192E-5</v>
      </c>
      <c r="G93" s="156">
        <v>1.3049999999999999</v>
      </c>
      <c r="H93" s="155">
        <v>0.91700000000000004</v>
      </c>
      <c r="I93" s="155">
        <v>2.222</v>
      </c>
      <c r="J93" s="154">
        <f t="shared" si="13"/>
        <v>1.5963096309630962</v>
      </c>
      <c r="K93" s="156">
        <v>8.2390000000000008</v>
      </c>
      <c r="L93" s="155">
        <v>7.4950000000000001</v>
      </c>
      <c r="M93" s="155">
        <v>15.734000000000002</v>
      </c>
      <c r="N93" s="154">
        <f t="shared" si="12"/>
        <v>2.6995891034591178E-5</v>
      </c>
      <c r="O93" s="155">
        <v>2.7549999999999999</v>
      </c>
      <c r="P93" s="155">
        <v>2.2010000000000001</v>
      </c>
      <c r="Q93" s="155">
        <v>4.9559999999999995</v>
      </c>
      <c r="R93" s="154">
        <f t="shared" si="14"/>
        <v>2.1747376916868451</v>
      </c>
    </row>
    <row r="94" spans="1:18" ht="16.5" x14ac:dyDescent="0.3">
      <c r="A94" s="158" t="s">
        <v>75</v>
      </c>
      <c r="B94" s="157" t="s">
        <v>313</v>
      </c>
      <c r="C94" s="156">
        <v>1.0089999999999999</v>
      </c>
      <c r="D94" s="155">
        <v>2.2749999999999999</v>
      </c>
      <c r="E94" s="155">
        <v>3.2839999999999998</v>
      </c>
      <c r="F94" s="154">
        <f t="shared" si="11"/>
        <v>3.8954125846878559E-5</v>
      </c>
      <c r="G94" s="156">
        <v>2.5859999999999999</v>
      </c>
      <c r="H94" s="155">
        <v>2.6970000000000001</v>
      </c>
      <c r="I94" s="155">
        <v>5.2829999999999995</v>
      </c>
      <c r="J94" s="154">
        <f t="shared" si="13"/>
        <v>-0.37838349422676509</v>
      </c>
      <c r="K94" s="156">
        <v>4.952</v>
      </c>
      <c r="L94" s="155">
        <v>9.9990000000000006</v>
      </c>
      <c r="M94" s="155">
        <v>14.951000000000001</v>
      </c>
      <c r="N94" s="154">
        <f t="shared" si="12"/>
        <v>2.5652444823831999E-5</v>
      </c>
      <c r="O94" s="155">
        <v>9.2360000000000007</v>
      </c>
      <c r="P94" s="155">
        <v>18.960999999999999</v>
      </c>
      <c r="Q94" s="155">
        <v>28.196999999999999</v>
      </c>
      <c r="R94" s="154">
        <f t="shared" si="14"/>
        <v>-0.46976628719367308</v>
      </c>
    </row>
    <row r="95" spans="1:18" ht="16.5" x14ac:dyDescent="0.3">
      <c r="A95" s="158" t="s">
        <v>338</v>
      </c>
      <c r="B95" s="157" t="s">
        <v>134</v>
      </c>
      <c r="C95" s="156">
        <v>0.59699999999999998</v>
      </c>
      <c r="D95" s="155">
        <v>2.1589999999999998</v>
      </c>
      <c r="E95" s="155">
        <v>2.7559999999999998</v>
      </c>
      <c r="F95" s="154">
        <f t="shared" si="11"/>
        <v>3.269109952314169E-5</v>
      </c>
      <c r="G95" s="156">
        <v>1.5249999999999999</v>
      </c>
      <c r="H95" s="155">
        <v>4.2320000000000002</v>
      </c>
      <c r="I95" s="155">
        <v>5.7569999999999997</v>
      </c>
      <c r="J95" s="154">
        <f t="shared" si="13"/>
        <v>-0.52127844363383713</v>
      </c>
      <c r="K95" s="156">
        <v>3.4609999999999999</v>
      </c>
      <c r="L95" s="155">
        <v>11.159000000000001</v>
      </c>
      <c r="M95" s="155">
        <v>14.620000000000001</v>
      </c>
      <c r="N95" s="154">
        <f t="shared" si="12"/>
        <v>2.5084525672157305E-5</v>
      </c>
      <c r="O95" s="155">
        <v>5.99</v>
      </c>
      <c r="P95" s="155">
        <v>21.805</v>
      </c>
      <c r="Q95" s="155">
        <v>27.795000000000002</v>
      </c>
      <c r="R95" s="154">
        <f t="shared" si="14"/>
        <v>-0.47400611620795108</v>
      </c>
    </row>
    <row r="96" spans="1:18" ht="16.5" x14ac:dyDescent="0.3">
      <c r="A96" s="158" t="s">
        <v>385</v>
      </c>
      <c r="B96" s="157" t="s">
        <v>249</v>
      </c>
      <c r="C96" s="156">
        <v>4.2000000000000003E-2</v>
      </c>
      <c r="D96" s="155">
        <v>4.5190000000000001</v>
      </c>
      <c r="E96" s="155">
        <v>4.5609999999999999</v>
      </c>
      <c r="F96" s="154">
        <f t="shared" si="11"/>
        <v>5.4101634588189135E-5</v>
      </c>
      <c r="G96" s="156">
        <v>1.137</v>
      </c>
      <c r="H96" s="155">
        <v>0.69799999999999995</v>
      </c>
      <c r="I96" s="155">
        <v>1.835</v>
      </c>
      <c r="J96" s="154">
        <f t="shared" si="13"/>
        <v>1.485558583106267</v>
      </c>
      <c r="K96" s="156">
        <v>4.5060000000000002</v>
      </c>
      <c r="L96" s="155">
        <v>10.029999999999999</v>
      </c>
      <c r="M96" s="155">
        <v>14.536</v>
      </c>
      <c r="N96" s="154">
        <f t="shared" si="12"/>
        <v>2.4940401174451337E-5</v>
      </c>
      <c r="O96" s="155">
        <v>3.6539999999999999</v>
      </c>
      <c r="P96" s="155">
        <v>3.2429999999999999</v>
      </c>
      <c r="Q96" s="155">
        <v>6.8970000000000002</v>
      </c>
      <c r="R96" s="154">
        <f t="shared" si="14"/>
        <v>1.1075830071045383</v>
      </c>
    </row>
    <row r="97" spans="1:18" ht="16.5" x14ac:dyDescent="0.3">
      <c r="A97" s="158" t="s">
        <v>75</v>
      </c>
      <c r="B97" s="157" t="s">
        <v>132</v>
      </c>
      <c r="C97" s="156">
        <v>0.30099999999999999</v>
      </c>
      <c r="D97" s="155">
        <v>3.2559999999999998</v>
      </c>
      <c r="E97" s="155">
        <v>3.5569999999999999</v>
      </c>
      <c r="F97" s="154">
        <f t="shared" si="11"/>
        <v>4.219239513926524E-5</v>
      </c>
      <c r="G97" s="156">
        <v>2.5350000000000001</v>
      </c>
      <c r="H97" s="155">
        <v>7.4</v>
      </c>
      <c r="I97" s="155">
        <v>9.9350000000000005</v>
      </c>
      <c r="J97" s="154">
        <f t="shared" si="13"/>
        <v>-0.64197282335178663</v>
      </c>
      <c r="K97" s="156">
        <v>3.6560000000000001</v>
      </c>
      <c r="L97" s="155">
        <v>10.832000000000001</v>
      </c>
      <c r="M97" s="155">
        <v>14.488000000000001</v>
      </c>
      <c r="N97" s="154">
        <f t="shared" si="12"/>
        <v>2.485804431861936E-5</v>
      </c>
      <c r="O97" s="155">
        <v>4.6319999999999997</v>
      </c>
      <c r="P97" s="155">
        <v>21.484999999999999</v>
      </c>
      <c r="Q97" s="155">
        <v>26.116999999999997</v>
      </c>
      <c r="R97" s="154">
        <f t="shared" si="14"/>
        <v>-0.44526553585787021</v>
      </c>
    </row>
    <row r="98" spans="1:18" ht="16.5" x14ac:dyDescent="0.3">
      <c r="A98" s="158" t="s">
        <v>444</v>
      </c>
      <c r="B98" s="157" t="s">
        <v>239</v>
      </c>
      <c r="C98" s="156">
        <v>0.08</v>
      </c>
      <c r="D98" s="155">
        <v>0.08</v>
      </c>
      <c r="E98" s="155">
        <v>0.16</v>
      </c>
      <c r="F98" s="154">
        <f t="shared" si="11"/>
        <v>1.8978867647687486E-6</v>
      </c>
      <c r="G98" s="156">
        <v>7.0000000000000007E-2</v>
      </c>
      <c r="H98" s="155">
        <v>0.105</v>
      </c>
      <c r="I98" s="155">
        <v>0.17499999999999999</v>
      </c>
      <c r="J98" s="154">
        <f t="shared" si="13"/>
        <v>-8.5714285714285632E-2</v>
      </c>
      <c r="K98" s="156">
        <v>0.08</v>
      </c>
      <c r="L98" s="155">
        <v>14.106999999999999</v>
      </c>
      <c r="M98" s="155">
        <v>14.186999999999999</v>
      </c>
      <c r="N98" s="154">
        <f t="shared" si="12"/>
        <v>2.4341598201839646E-5</v>
      </c>
      <c r="O98" s="155">
        <v>0.22800000000000001</v>
      </c>
      <c r="P98" s="155">
        <v>0.28299999999999997</v>
      </c>
      <c r="Q98" s="155">
        <v>0.51100000000000001</v>
      </c>
      <c r="R98" s="154">
        <f t="shared" si="14"/>
        <v>26.763209393346379</v>
      </c>
    </row>
    <row r="99" spans="1:18" ht="16.5" x14ac:dyDescent="0.3">
      <c r="A99" s="158" t="s">
        <v>131</v>
      </c>
      <c r="B99" s="157" t="s">
        <v>131</v>
      </c>
      <c r="C99" s="156">
        <v>0.46100000000000002</v>
      </c>
      <c r="D99" s="155">
        <v>2.9950000000000001</v>
      </c>
      <c r="E99" s="155">
        <v>3.456</v>
      </c>
      <c r="F99" s="154">
        <f t="shared" si="11"/>
        <v>4.0994354119004967E-5</v>
      </c>
      <c r="G99" s="156">
        <v>0.39500000000000002</v>
      </c>
      <c r="H99" s="155">
        <v>5.92</v>
      </c>
      <c r="I99" s="155">
        <v>6.3149999999999995</v>
      </c>
      <c r="J99" s="154">
        <f t="shared" si="13"/>
        <v>-0.45273159144893105</v>
      </c>
      <c r="K99" s="156">
        <v>1.5960000000000001</v>
      </c>
      <c r="L99" s="155">
        <v>12.135</v>
      </c>
      <c r="M99" s="155">
        <v>13.731</v>
      </c>
      <c r="N99" s="154">
        <f t="shared" si="12"/>
        <v>2.3559208071435836E-5</v>
      </c>
      <c r="O99" s="155">
        <v>2.6989999999999998</v>
      </c>
      <c r="P99" s="155">
        <v>15.372999999999999</v>
      </c>
      <c r="Q99" s="155">
        <v>18.071999999999999</v>
      </c>
      <c r="R99" s="154">
        <f t="shared" si="14"/>
        <v>-0.2402058432934927</v>
      </c>
    </row>
    <row r="100" spans="1:18" ht="16.5" x14ac:dyDescent="0.3">
      <c r="A100" s="158" t="s">
        <v>75</v>
      </c>
      <c r="B100" s="157" t="s">
        <v>335</v>
      </c>
      <c r="C100" s="156">
        <v>0.85899999999999999</v>
      </c>
      <c r="D100" s="155">
        <v>1.548</v>
      </c>
      <c r="E100" s="155">
        <v>2.407</v>
      </c>
      <c r="F100" s="154">
        <f t="shared" si="11"/>
        <v>2.855133401748986E-5</v>
      </c>
      <c r="G100" s="156">
        <v>0.16400000000000001</v>
      </c>
      <c r="H100" s="155">
        <v>0.53500000000000003</v>
      </c>
      <c r="I100" s="155">
        <v>0.69900000000000007</v>
      </c>
      <c r="J100" s="154">
        <f t="shared" si="13"/>
        <v>2.4434907010014304</v>
      </c>
      <c r="K100" s="156">
        <v>3.282</v>
      </c>
      <c r="L100" s="155">
        <v>9.2859999999999996</v>
      </c>
      <c r="M100" s="155">
        <v>12.568</v>
      </c>
      <c r="N100" s="154">
        <f t="shared" si="12"/>
        <v>2.1563770085340148E-5</v>
      </c>
      <c r="O100" s="155">
        <v>1.667</v>
      </c>
      <c r="P100" s="155">
        <v>2.036</v>
      </c>
      <c r="Q100" s="155">
        <v>3.7030000000000003</v>
      </c>
      <c r="R100" s="154">
        <f t="shared" si="14"/>
        <v>2.3940048609235749</v>
      </c>
    </row>
    <row r="101" spans="1:18" ht="16.5" x14ac:dyDescent="0.3">
      <c r="A101" s="158" t="s">
        <v>246</v>
      </c>
      <c r="B101" s="157" t="s">
        <v>246</v>
      </c>
      <c r="C101" s="156">
        <v>0.13</v>
      </c>
      <c r="D101" s="155">
        <v>0.57999999999999996</v>
      </c>
      <c r="E101" s="155">
        <v>0.71</v>
      </c>
      <c r="F101" s="154">
        <f t="shared" si="11"/>
        <v>8.4218725186613212E-6</v>
      </c>
      <c r="G101" s="156">
        <v>3.2959999999999998</v>
      </c>
      <c r="H101" s="155">
        <v>6.5510000000000002</v>
      </c>
      <c r="I101" s="155">
        <v>9.8469999999999995</v>
      </c>
      <c r="J101" s="154">
        <f t="shared" si="13"/>
        <v>-0.92789682136691376</v>
      </c>
      <c r="K101" s="156">
        <v>6.1580000000000004</v>
      </c>
      <c r="L101" s="155">
        <v>6.181</v>
      </c>
      <c r="M101" s="155">
        <v>12.339</v>
      </c>
      <c r="N101" s="154">
        <f t="shared" si="12"/>
        <v>2.117085925230841E-5</v>
      </c>
      <c r="O101" s="155">
        <v>25.158000000000001</v>
      </c>
      <c r="P101" s="155">
        <v>46.353000000000002</v>
      </c>
      <c r="Q101" s="155">
        <v>71.510999999999996</v>
      </c>
      <c r="R101" s="154">
        <f t="shared" si="14"/>
        <v>-0.82745311910055797</v>
      </c>
    </row>
    <row r="102" spans="1:18" ht="16.5" x14ac:dyDescent="0.3">
      <c r="A102" s="158" t="s">
        <v>309</v>
      </c>
      <c r="B102" s="157" t="s">
        <v>309</v>
      </c>
      <c r="C102" s="156">
        <v>1.9139999999999999</v>
      </c>
      <c r="D102" s="155">
        <v>1.409</v>
      </c>
      <c r="E102" s="155">
        <v>3.323</v>
      </c>
      <c r="F102" s="154">
        <f t="shared" si="11"/>
        <v>3.9416735745790942E-5</v>
      </c>
      <c r="G102" s="156">
        <v>0.78</v>
      </c>
      <c r="H102" s="155">
        <v>0.67500000000000004</v>
      </c>
      <c r="I102" s="155">
        <v>1.4550000000000001</v>
      </c>
      <c r="J102" s="154">
        <f t="shared" si="13"/>
        <v>1.283848797250859</v>
      </c>
      <c r="K102" s="156">
        <v>6.2279999999999998</v>
      </c>
      <c r="L102" s="155">
        <v>5.66</v>
      </c>
      <c r="M102" s="155">
        <v>11.888</v>
      </c>
      <c r="N102" s="154">
        <f t="shared" si="12"/>
        <v>2.0397047961053763E-5</v>
      </c>
      <c r="O102" s="155">
        <v>5.61</v>
      </c>
      <c r="P102" s="155">
        <v>4.4989999999999997</v>
      </c>
      <c r="Q102" s="155">
        <v>10.109</v>
      </c>
      <c r="R102" s="154">
        <f t="shared" si="14"/>
        <v>0.17598179839746764</v>
      </c>
    </row>
    <row r="103" spans="1:18" ht="16.5" x14ac:dyDescent="0.3">
      <c r="A103" s="158" t="s">
        <v>75</v>
      </c>
      <c r="B103" s="157" t="s">
        <v>126</v>
      </c>
      <c r="C103" s="156">
        <v>0.36899999999999999</v>
      </c>
      <c r="D103" s="155">
        <v>1.3169999999999999</v>
      </c>
      <c r="E103" s="155">
        <v>1.6859999999999999</v>
      </c>
      <c r="F103" s="154">
        <f t="shared" si="11"/>
        <v>1.9998981783750686E-5</v>
      </c>
      <c r="G103" s="156">
        <v>0.49</v>
      </c>
      <c r="H103" s="155">
        <v>0.90800000000000003</v>
      </c>
      <c r="I103" s="155">
        <v>1.3980000000000001</v>
      </c>
      <c r="J103" s="154">
        <f t="shared" si="13"/>
        <v>0.20600858369098707</v>
      </c>
      <c r="K103" s="156">
        <v>3.492</v>
      </c>
      <c r="L103" s="155">
        <v>8.0540000000000003</v>
      </c>
      <c r="M103" s="155">
        <v>11.545999999999999</v>
      </c>
      <c r="N103" s="154">
        <f t="shared" si="12"/>
        <v>1.9810255363250902E-5</v>
      </c>
      <c r="O103" s="155">
        <v>2.48</v>
      </c>
      <c r="P103" s="155">
        <v>4.8440000000000003</v>
      </c>
      <c r="Q103" s="155">
        <v>7.3239999999999998</v>
      </c>
      <c r="R103" s="154">
        <f t="shared" si="14"/>
        <v>0.57646095030038236</v>
      </c>
    </row>
    <row r="104" spans="1:18" ht="16.5" x14ac:dyDescent="0.3">
      <c r="A104" s="158" t="s">
        <v>282</v>
      </c>
      <c r="B104" s="157" t="s">
        <v>150</v>
      </c>
      <c r="C104" s="156">
        <v>0.78300000000000003</v>
      </c>
      <c r="D104" s="155">
        <v>0.93700000000000006</v>
      </c>
      <c r="E104" s="155">
        <v>1.7200000000000002</v>
      </c>
      <c r="F104" s="154">
        <f t="shared" si="11"/>
        <v>2.0402282721264049E-5</v>
      </c>
      <c r="G104" s="156">
        <v>0.67100000000000004</v>
      </c>
      <c r="H104" s="155">
        <v>0.80500000000000005</v>
      </c>
      <c r="I104" s="155">
        <v>1.476</v>
      </c>
      <c r="J104" s="154">
        <f t="shared" si="13"/>
        <v>0.16531165311653129</v>
      </c>
      <c r="K104" s="156">
        <v>4.577</v>
      </c>
      <c r="L104" s="155">
        <v>5.5709999999999997</v>
      </c>
      <c r="M104" s="155">
        <v>10.148</v>
      </c>
      <c r="N104" s="154">
        <f t="shared" si="12"/>
        <v>1.7411611937144481E-5</v>
      </c>
      <c r="O104" s="155">
        <v>3.8519999999999999</v>
      </c>
      <c r="P104" s="155">
        <v>5.0179999999999998</v>
      </c>
      <c r="Q104" s="155">
        <v>8.8699999999999992</v>
      </c>
      <c r="R104" s="154">
        <f t="shared" si="14"/>
        <v>0.14408117249154451</v>
      </c>
    </row>
    <row r="105" spans="1:18" ht="16.5" x14ac:dyDescent="0.3">
      <c r="A105" s="158" t="s">
        <v>75</v>
      </c>
      <c r="B105" s="157" t="s">
        <v>325</v>
      </c>
      <c r="C105" s="156">
        <v>1.538</v>
      </c>
      <c r="D105" s="155">
        <v>1.6259999999999999</v>
      </c>
      <c r="E105" s="155">
        <v>3.1639999999999997</v>
      </c>
      <c r="F105" s="154">
        <f t="shared" si="11"/>
        <v>3.7530710773301999E-5</v>
      </c>
      <c r="G105" s="156">
        <v>0.46500000000000002</v>
      </c>
      <c r="H105" s="155">
        <v>0.88900000000000001</v>
      </c>
      <c r="I105" s="155">
        <v>1.3540000000000001</v>
      </c>
      <c r="J105" s="154">
        <f t="shared" si="13"/>
        <v>1.3367799113737071</v>
      </c>
      <c r="K105" s="156">
        <v>3.57</v>
      </c>
      <c r="L105" s="155">
        <v>6.202</v>
      </c>
      <c r="M105" s="155">
        <v>9.7720000000000002</v>
      </c>
      <c r="N105" s="154">
        <f t="shared" si="12"/>
        <v>1.6766483233127302E-5</v>
      </c>
      <c r="O105" s="155">
        <v>2.1960000000000002</v>
      </c>
      <c r="P105" s="155">
        <v>3.7109999999999999</v>
      </c>
      <c r="Q105" s="155">
        <v>5.907</v>
      </c>
      <c r="R105" s="154">
        <f t="shared" si="14"/>
        <v>0.6543084476045371</v>
      </c>
    </row>
    <row r="106" spans="1:18" ht="16.5" x14ac:dyDescent="0.3">
      <c r="A106" s="158" t="s">
        <v>75</v>
      </c>
      <c r="B106" s="157" t="s">
        <v>199</v>
      </c>
      <c r="C106" s="156">
        <v>0.432</v>
      </c>
      <c r="D106" s="155">
        <v>0.59099999999999997</v>
      </c>
      <c r="E106" s="155">
        <v>1.0229999999999999</v>
      </c>
      <c r="F106" s="154">
        <f t="shared" si="11"/>
        <v>1.2134613502240185E-5</v>
      </c>
      <c r="G106" s="156">
        <v>0.52300000000000002</v>
      </c>
      <c r="H106" s="155">
        <v>0.76600000000000001</v>
      </c>
      <c r="I106" s="155">
        <v>1.2890000000000001</v>
      </c>
      <c r="J106" s="154">
        <f t="shared" si="13"/>
        <v>-0.20636152055857271</v>
      </c>
      <c r="K106" s="156">
        <v>4.3949999999999996</v>
      </c>
      <c r="L106" s="155">
        <v>4.3550000000000004</v>
      </c>
      <c r="M106" s="155">
        <v>8.75</v>
      </c>
      <c r="N106" s="154">
        <f t="shared" si="12"/>
        <v>1.5012968511038056E-5</v>
      </c>
      <c r="O106" s="155">
        <v>7.101</v>
      </c>
      <c r="P106" s="155">
        <v>5.1150000000000002</v>
      </c>
      <c r="Q106" s="155">
        <v>12.216000000000001</v>
      </c>
      <c r="R106" s="154">
        <f t="shared" si="14"/>
        <v>-0.2837262606417813</v>
      </c>
    </row>
    <row r="107" spans="1:18" ht="16.5" x14ac:dyDescent="0.3">
      <c r="A107" s="158" t="s">
        <v>338</v>
      </c>
      <c r="B107" s="157" t="s">
        <v>194</v>
      </c>
      <c r="C107" s="156">
        <v>1.714</v>
      </c>
      <c r="D107" s="155">
        <v>0.86199999999999999</v>
      </c>
      <c r="E107" s="155">
        <v>2.5760000000000001</v>
      </c>
      <c r="F107" s="154">
        <f t="shared" si="11"/>
        <v>3.0555976912776851E-5</v>
      </c>
      <c r="G107" s="156">
        <v>0.27</v>
      </c>
      <c r="H107" s="155">
        <v>0.28000000000000003</v>
      </c>
      <c r="I107" s="155">
        <v>0.55000000000000004</v>
      </c>
      <c r="J107" s="154">
        <f t="shared" si="13"/>
        <v>3.6836363636363636</v>
      </c>
      <c r="K107" s="156">
        <v>5.6159999999999997</v>
      </c>
      <c r="L107" s="155">
        <v>2.8140000000000001</v>
      </c>
      <c r="M107" s="155">
        <v>8.43</v>
      </c>
      <c r="N107" s="154">
        <f t="shared" si="12"/>
        <v>1.4463922805491522E-5</v>
      </c>
      <c r="O107" s="155">
        <v>0.66800000000000004</v>
      </c>
      <c r="P107" s="155">
        <v>0.46500000000000002</v>
      </c>
      <c r="Q107" s="155">
        <v>1.133</v>
      </c>
      <c r="R107" s="154">
        <f t="shared" si="14"/>
        <v>6.4404236540158868</v>
      </c>
    </row>
    <row r="108" spans="1:18" ht="16.5" x14ac:dyDescent="0.3">
      <c r="A108" s="158" t="s">
        <v>75</v>
      </c>
      <c r="B108" s="157" t="s">
        <v>125</v>
      </c>
      <c r="C108" s="156">
        <v>0.46</v>
      </c>
      <c r="D108" s="155">
        <v>0.6</v>
      </c>
      <c r="E108" s="155">
        <v>1.06</v>
      </c>
      <c r="F108" s="154">
        <f t="shared" si="11"/>
        <v>1.257349981659296E-5</v>
      </c>
      <c r="G108" s="156">
        <v>1.02</v>
      </c>
      <c r="H108" s="155">
        <v>0.59899999999999998</v>
      </c>
      <c r="I108" s="155">
        <v>1.619</v>
      </c>
      <c r="J108" s="154">
        <f t="shared" si="13"/>
        <v>-0.34527486102532423</v>
      </c>
      <c r="K108" s="156">
        <v>2.8180000000000001</v>
      </c>
      <c r="L108" s="155">
        <v>5.3330000000000002</v>
      </c>
      <c r="M108" s="155">
        <v>8.1509999999999998</v>
      </c>
      <c r="N108" s="154">
        <f t="shared" si="12"/>
        <v>1.3985223580968137E-5</v>
      </c>
      <c r="O108" s="155">
        <v>3.82</v>
      </c>
      <c r="P108" s="155">
        <v>7.96</v>
      </c>
      <c r="Q108" s="155">
        <v>11.78</v>
      </c>
      <c r="R108" s="154">
        <f t="shared" si="14"/>
        <v>-0.30806451612903218</v>
      </c>
    </row>
    <row r="109" spans="1:18" ht="16.5" x14ac:dyDescent="0.3">
      <c r="A109" s="158" t="s">
        <v>445</v>
      </c>
      <c r="B109" s="157" t="s">
        <v>353</v>
      </c>
      <c r="C109" s="156">
        <v>0.60699999999999998</v>
      </c>
      <c r="D109" s="155">
        <v>0.94499999999999995</v>
      </c>
      <c r="E109" s="155">
        <v>1.552</v>
      </c>
      <c r="F109" s="154">
        <f t="shared" si="11"/>
        <v>1.840950161825686E-5</v>
      </c>
      <c r="G109" s="156">
        <v>0.48399999999999999</v>
      </c>
      <c r="H109" s="155">
        <v>1.173</v>
      </c>
      <c r="I109" s="155">
        <v>1.657</v>
      </c>
      <c r="J109" s="154">
        <f t="shared" si="13"/>
        <v>-6.3367531683765854E-2</v>
      </c>
      <c r="K109" s="156">
        <v>3.1989999999999998</v>
      </c>
      <c r="L109" s="155">
        <v>4.9340000000000002</v>
      </c>
      <c r="M109" s="155">
        <v>8.1329999999999991</v>
      </c>
      <c r="N109" s="154">
        <f t="shared" si="12"/>
        <v>1.3954339760031143E-5</v>
      </c>
      <c r="O109" s="155">
        <v>5.1509999999999998</v>
      </c>
      <c r="P109" s="155">
        <v>9.1859999999999999</v>
      </c>
      <c r="Q109" s="155">
        <v>14.337</v>
      </c>
      <c r="R109" s="154">
        <f t="shared" si="14"/>
        <v>-0.43272651182255706</v>
      </c>
    </row>
    <row r="110" spans="1:18" ht="16.5" x14ac:dyDescent="0.3">
      <c r="A110" s="158" t="s">
        <v>338</v>
      </c>
      <c r="B110" s="157" t="s">
        <v>232</v>
      </c>
      <c r="C110" s="156">
        <v>0.81599999999999995</v>
      </c>
      <c r="D110" s="155">
        <v>1.5960000000000001</v>
      </c>
      <c r="E110" s="155">
        <v>2.4119999999999999</v>
      </c>
      <c r="F110" s="154">
        <f t="shared" si="11"/>
        <v>2.8610642978888884E-5</v>
      </c>
      <c r="G110" s="156">
        <v>0.2</v>
      </c>
      <c r="H110" s="155">
        <v>0.59</v>
      </c>
      <c r="I110" s="155">
        <v>0.79</v>
      </c>
      <c r="J110" s="154">
        <f t="shared" si="13"/>
        <v>2.0531645569620252</v>
      </c>
      <c r="K110" s="156">
        <v>2.2589999999999999</v>
      </c>
      <c r="L110" s="155">
        <v>5.58</v>
      </c>
      <c r="M110" s="155">
        <v>7.8390000000000004</v>
      </c>
      <c r="N110" s="154">
        <f t="shared" si="12"/>
        <v>1.3449904018060266E-5</v>
      </c>
      <c r="O110" s="155">
        <v>1.1200000000000001</v>
      </c>
      <c r="P110" s="155">
        <v>2.8849999999999998</v>
      </c>
      <c r="Q110" s="155">
        <v>4.0049999999999999</v>
      </c>
      <c r="R110" s="154">
        <f t="shared" si="14"/>
        <v>0.95730337078651706</v>
      </c>
    </row>
    <row r="111" spans="1:18" ht="16.5" x14ac:dyDescent="0.3">
      <c r="A111" s="158" t="s">
        <v>384</v>
      </c>
      <c r="B111" s="157" t="s">
        <v>77</v>
      </c>
      <c r="C111" s="156">
        <v>0.65</v>
      </c>
      <c r="D111" s="155">
        <v>0.64600000000000002</v>
      </c>
      <c r="E111" s="155">
        <v>1.296</v>
      </c>
      <c r="F111" s="154">
        <f t="shared" si="11"/>
        <v>1.5372882794626864E-5</v>
      </c>
      <c r="G111" s="156">
        <v>0.85199999999999998</v>
      </c>
      <c r="H111" s="155">
        <v>0.92400000000000004</v>
      </c>
      <c r="I111" s="155">
        <v>1.776</v>
      </c>
      <c r="J111" s="154">
        <f t="shared" si="13"/>
        <v>-0.27027027027027029</v>
      </c>
      <c r="K111" s="156">
        <v>3.98</v>
      </c>
      <c r="L111" s="155">
        <v>3.843</v>
      </c>
      <c r="M111" s="155">
        <v>7.8230000000000004</v>
      </c>
      <c r="N111" s="154">
        <f t="shared" si="12"/>
        <v>1.3422451732782939E-5</v>
      </c>
      <c r="O111" s="155">
        <v>6.3289999999999997</v>
      </c>
      <c r="P111" s="155">
        <v>6.819</v>
      </c>
      <c r="Q111" s="155">
        <v>13.148</v>
      </c>
      <c r="R111" s="154">
        <f t="shared" si="14"/>
        <v>-0.40500456343170055</v>
      </c>
    </row>
    <row r="112" spans="1:18" ht="16.5" x14ac:dyDescent="0.3">
      <c r="A112" s="158" t="s">
        <v>446</v>
      </c>
      <c r="B112" s="157" t="s">
        <v>280</v>
      </c>
      <c r="C112" s="156">
        <v>0.65100000000000002</v>
      </c>
      <c r="D112" s="155">
        <v>0.53500000000000003</v>
      </c>
      <c r="E112" s="155">
        <v>1.1859999999999999</v>
      </c>
      <c r="F112" s="154">
        <f t="shared" si="11"/>
        <v>1.4068085643848348E-5</v>
      </c>
      <c r="G112" s="156">
        <v>0</v>
      </c>
      <c r="H112" s="155">
        <v>0</v>
      </c>
      <c r="I112" s="155">
        <v>0</v>
      </c>
      <c r="J112" s="154" t="str">
        <f t="shared" si="13"/>
        <v/>
      </c>
      <c r="K112" s="156">
        <v>3.4590000000000001</v>
      </c>
      <c r="L112" s="155">
        <v>4.2140000000000004</v>
      </c>
      <c r="M112" s="155">
        <v>7.673</v>
      </c>
      <c r="N112" s="154">
        <f t="shared" si="12"/>
        <v>1.3165086558308002E-5</v>
      </c>
      <c r="O112" s="155">
        <v>0.17799999999999999</v>
      </c>
      <c r="P112" s="155">
        <v>1.583</v>
      </c>
      <c r="Q112" s="155">
        <v>1.7609999999999999</v>
      </c>
      <c r="R112" s="154">
        <f t="shared" si="14"/>
        <v>3.3571834185122089</v>
      </c>
    </row>
    <row r="113" spans="1:18" ht="16.5" x14ac:dyDescent="0.3">
      <c r="A113" s="158" t="s">
        <v>357</v>
      </c>
      <c r="B113" s="157" t="s">
        <v>357</v>
      </c>
      <c r="C113" s="156">
        <v>0</v>
      </c>
      <c r="D113" s="155">
        <v>0.3</v>
      </c>
      <c r="E113" s="155">
        <v>0.3</v>
      </c>
      <c r="F113" s="154">
        <f t="shared" si="11"/>
        <v>3.5585376839414033E-6</v>
      </c>
      <c r="G113" s="156">
        <v>0</v>
      </c>
      <c r="H113" s="155">
        <v>0</v>
      </c>
      <c r="I113" s="155">
        <v>0</v>
      </c>
      <c r="J113" s="154" t="str">
        <f t="shared" si="13"/>
        <v/>
      </c>
      <c r="K113" s="156">
        <v>1.5649999999999999</v>
      </c>
      <c r="L113" s="155">
        <v>5.593</v>
      </c>
      <c r="M113" s="155">
        <v>7.1579999999999995</v>
      </c>
      <c r="N113" s="154">
        <f t="shared" si="12"/>
        <v>1.2281466125944046E-5</v>
      </c>
      <c r="O113" s="155">
        <v>0</v>
      </c>
      <c r="P113" s="155">
        <v>0</v>
      </c>
      <c r="Q113" s="155">
        <v>0</v>
      </c>
      <c r="R113" s="154" t="str">
        <f t="shared" si="14"/>
        <v/>
      </c>
    </row>
    <row r="114" spans="1:18" ht="16.5" x14ac:dyDescent="0.3">
      <c r="A114" s="158" t="s">
        <v>258</v>
      </c>
      <c r="B114" s="157" t="s">
        <v>201</v>
      </c>
      <c r="C114" s="156">
        <v>0.85</v>
      </c>
      <c r="D114" s="155">
        <v>1.1000000000000001</v>
      </c>
      <c r="E114" s="155">
        <v>1.9500000000000002</v>
      </c>
      <c r="F114" s="154">
        <f t="shared" si="11"/>
        <v>2.3130494945619124E-5</v>
      </c>
      <c r="G114" s="156">
        <v>0</v>
      </c>
      <c r="H114" s="155">
        <v>0</v>
      </c>
      <c r="I114" s="155">
        <v>0</v>
      </c>
      <c r="J114" s="154" t="str">
        <f t="shared" si="13"/>
        <v/>
      </c>
      <c r="K114" s="156">
        <v>3.2</v>
      </c>
      <c r="L114" s="155">
        <v>3.85</v>
      </c>
      <c r="M114" s="155">
        <v>7.0500000000000007</v>
      </c>
      <c r="N114" s="154">
        <f t="shared" si="12"/>
        <v>1.2096163200322093E-5</v>
      </c>
      <c r="O114" s="155">
        <v>0.12</v>
      </c>
      <c r="P114" s="155">
        <v>0.08</v>
      </c>
      <c r="Q114" s="155">
        <v>0.2</v>
      </c>
      <c r="R114" s="154">
        <f t="shared" si="14"/>
        <v>34.25</v>
      </c>
    </row>
    <row r="115" spans="1:18" ht="16.5" x14ac:dyDescent="0.3">
      <c r="A115" s="158" t="s">
        <v>75</v>
      </c>
      <c r="B115" s="157" t="s">
        <v>316</v>
      </c>
      <c r="C115" s="156">
        <v>0.78400000000000003</v>
      </c>
      <c r="D115" s="155">
        <v>0.20599999999999999</v>
      </c>
      <c r="E115" s="155">
        <v>0.99</v>
      </c>
      <c r="F115" s="154">
        <f t="shared" si="11"/>
        <v>1.1743174357006632E-5</v>
      </c>
      <c r="G115" s="156">
        <v>0.94899999999999995</v>
      </c>
      <c r="H115" s="155">
        <v>0.77500000000000002</v>
      </c>
      <c r="I115" s="155">
        <v>1.724</v>
      </c>
      <c r="J115" s="154">
        <f t="shared" si="13"/>
        <v>-0.42575406032482599</v>
      </c>
      <c r="K115" s="156">
        <v>2.1749999999999998</v>
      </c>
      <c r="L115" s="155">
        <v>4.8659999999999997</v>
      </c>
      <c r="M115" s="155">
        <v>7.0409999999999995</v>
      </c>
      <c r="N115" s="154">
        <f t="shared" si="12"/>
        <v>1.2080721289853594E-5</v>
      </c>
      <c r="O115" s="155">
        <v>3.7010000000000001</v>
      </c>
      <c r="P115" s="155">
        <v>4.3440000000000003</v>
      </c>
      <c r="Q115" s="155">
        <v>8.0449999999999999</v>
      </c>
      <c r="R115" s="154">
        <f t="shared" si="14"/>
        <v>-0.12479801118707279</v>
      </c>
    </row>
    <row r="116" spans="1:18" ht="16.5" x14ac:dyDescent="0.3">
      <c r="A116" s="158" t="s">
        <v>338</v>
      </c>
      <c r="B116" s="157" t="s">
        <v>167</v>
      </c>
      <c r="C116" s="156">
        <v>0.50600000000000001</v>
      </c>
      <c r="D116" s="155">
        <v>0.51900000000000002</v>
      </c>
      <c r="E116" s="155">
        <v>1.0249999999999999</v>
      </c>
      <c r="F116" s="154">
        <f t="shared" si="11"/>
        <v>1.2158337086799794E-5</v>
      </c>
      <c r="G116" s="156">
        <v>0.22</v>
      </c>
      <c r="H116" s="155">
        <v>0.26800000000000002</v>
      </c>
      <c r="I116" s="155">
        <v>0.48799999999999999</v>
      </c>
      <c r="J116" s="154">
        <f t="shared" si="13"/>
        <v>1.1004098360655736</v>
      </c>
      <c r="K116" s="156">
        <v>2.9329999999999998</v>
      </c>
      <c r="L116" s="155">
        <v>3.597</v>
      </c>
      <c r="M116" s="155">
        <v>6.5299999999999994</v>
      </c>
      <c r="N116" s="154">
        <f t="shared" si="12"/>
        <v>1.1203963928808971E-5</v>
      </c>
      <c r="O116" s="155">
        <v>2.0699999999999998</v>
      </c>
      <c r="P116" s="155">
        <v>3.4159999999999999</v>
      </c>
      <c r="Q116" s="155">
        <v>5.4859999999999998</v>
      </c>
      <c r="R116" s="154">
        <f t="shared" si="14"/>
        <v>0.19030258840685366</v>
      </c>
    </row>
    <row r="117" spans="1:18" ht="16.5" x14ac:dyDescent="0.3">
      <c r="A117" s="158" t="s">
        <v>258</v>
      </c>
      <c r="B117" s="157" t="s">
        <v>146</v>
      </c>
      <c r="C117" s="156">
        <v>1.149</v>
      </c>
      <c r="D117" s="155">
        <v>0.68799999999999994</v>
      </c>
      <c r="E117" s="155">
        <v>1.837</v>
      </c>
      <c r="F117" s="154">
        <f t="shared" si="11"/>
        <v>2.1790112418001194E-5</v>
      </c>
      <c r="G117" s="156">
        <v>1.32</v>
      </c>
      <c r="H117" s="155">
        <v>0.82399999999999995</v>
      </c>
      <c r="I117" s="155">
        <v>2.1440000000000001</v>
      </c>
      <c r="J117" s="154">
        <f t="shared" si="13"/>
        <v>-0.14319029850746279</v>
      </c>
      <c r="K117" s="156">
        <v>3.4209999999999998</v>
      </c>
      <c r="L117" s="155">
        <v>2.7730000000000001</v>
      </c>
      <c r="M117" s="155">
        <v>6.194</v>
      </c>
      <c r="N117" s="154">
        <f t="shared" si="12"/>
        <v>1.0627465937985111E-5</v>
      </c>
      <c r="O117" s="155">
        <v>3.69</v>
      </c>
      <c r="P117" s="155">
        <v>2.08</v>
      </c>
      <c r="Q117" s="155">
        <v>5.77</v>
      </c>
      <c r="R117" s="154">
        <f t="shared" si="14"/>
        <v>7.3483535528596322E-2</v>
      </c>
    </row>
    <row r="118" spans="1:18" ht="16.5" x14ac:dyDescent="0.3">
      <c r="A118" s="158" t="s">
        <v>258</v>
      </c>
      <c r="B118" s="157" t="s">
        <v>204</v>
      </c>
      <c r="C118" s="156">
        <v>0.83699999999999997</v>
      </c>
      <c r="D118" s="155">
        <v>1.857</v>
      </c>
      <c r="E118" s="155">
        <v>2.694</v>
      </c>
      <c r="F118" s="154">
        <f t="shared" si="11"/>
        <v>3.1955668401793801E-5</v>
      </c>
      <c r="G118" s="156">
        <v>0.35</v>
      </c>
      <c r="H118" s="155">
        <v>0.71</v>
      </c>
      <c r="I118" s="155">
        <v>1.06</v>
      </c>
      <c r="J118" s="154">
        <f t="shared" si="13"/>
        <v>1.5415094339622639</v>
      </c>
      <c r="K118" s="156">
        <v>1.956</v>
      </c>
      <c r="L118" s="155">
        <v>4.2140000000000004</v>
      </c>
      <c r="M118" s="155">
        <v>6.17</v>
      </c>
      <c r="N118" s="154">
        <f t="shared" si="12"/>
        <v>1.0586287510069121E-5</v>
      </c>
      <c r="O118" s="155">
        <v>1.2789999999999999</v>
      </c>
      <c r="P118" s="155">
        <v>2.984</v>
      </c>
      <c r="Q118" s="155">
        <v>4.2629999999999999</v>
      </c>
      <c r="R118" s="154">
        <f t="shared" si="14"/>
        <v>0.44733755571193989</v>
      </c>
    </row>
    <row r="119" spans="1:18" ht="16.5" x14ac:dyDescent="0.3">
      <c r="A119" s="158" t="s">
        <v>222</v>
      </c>
      <c r="B119" s="157" t="s">
        <v>289</v>
      </c>
      <c r="C119" s="156">
        <v>0.77200000000000002</v>
      </c>
      <c r="D119" s="155">
        <v>0.98</v>
      </c>
      <c r="E119" s="155">
        <v>1.752</v>
      </c>
      <c r="F119" s="154">
        <f t="shared" si="11"/>
        <v>2.0781860074217795E-5</v>
      </c>
      <c r="G119" s="156">
        <v>0.34499999999999997</v>
      </c>
      <c r="H119" s="155">
        <v>0.23</v>
      </c>
      <c r="I119" s="155">
        <v>0.57499999999999996</v>
      </c>
      <c r="J119" s="154">
        <f t="shared" si="13"/>
        <v>2.0469565217391308</v>
      </c>
      <c r="K119" s="156">
        <v>2.911</v>
      </c>
      <c r="L119" s="155">
        <v>3.13</v>
      </c>
      <c r="M119" s="155">
        <v>6.0410000000000004</v>
      </c>
      <c r="N119" s="154">
        <f t="shared" si="12"/>
        <v>1.0364953460020674E-5</v>
      </c>
      <c r="O119" s="155">
        <v>0.88900000000000001</v>
      </c>
      <c r="P119" s="155">
        <v>1.0620000000000001</v>
      </c>
      <c r="Q119" s="155">
        <v>1.9510000000000001</v>
      </c>
      <c r="R119" s="154">
        <f t="shared" si="14"/>
        <v>2.0963608405945671</v>
      </c>
    </row>
    <row r="120" spans="1:18" ht="16.5" x14ac:dyDescent="0.3">
      <c r="A120" s="158" t="s">
        <v>208</v>
      </c>
      <c r="B120" s="157" t="s">
        <v>237</v>
      </c>
      <c r="C120" s="156">
        <v>0.02</v>
      </c>
      <c r="D120" s="155">
        <v>0.02</v>
      </c>
      <c r="E120" s="155">
        <v>0.04</v>
      </c>
      <c r="F120" s="154">
        <f t="shared" si="11"/>
        <v>4.7447169119218715E-7</v>
      </c>
      <c r="G120" s="156">
        <v>0.38500000000000001</v>
      </c>
      <c r="H120" s="155">
        <v>1.895</v>
      </c>
      <c r="I120" s="155">
        <v>2.2800000000000002</v>
      </c>
      <c r="J120" s="154">
        <f t="shared" si="13"/>
        <v>-0.98245614035087714</v>
      </c>
      <c r="K120" s="156">
        <v>1.175</v>
      </c>
      <c r="L120" s="155">
        <v>4.5890000000000004</v>
      </c>
      <c r="M120" s="155">
        <v>5.7640000000000002</v>
      </c>
      <c r="N120" s="154">
        <f t="shared" si="12"/>
        <v>9.8896857711569557E-6</v>
      </c>
      <c r="O120" s="155">
        <v>3.3959999999999999</v>
      </c>
      <c r="P120" s="155">
        <v>14.808999999999999</v>
      </c>
      <c r="Q120" s="155">
        <v>18.204999999999998</v>
      </c>
      <c r="R120" s="154">
        <f t="shared" si="14"/>
        <v>-0.68338368580060416</v>
      </c>
    </row>
    <row r="121" spans="1:18" ht="16.5" x14ac:dyDescent="0.3">
      <c r="A121" s="158" t="s">
        <v>377</v>
      </c>
      <c r="B121" s="157" t="s">
        <v>82</v>
      </c>
      <c r="C121" s="156">
        <v>0.44900000000000001</v>
      </c>
      <c r="D121" s="155">
        <v>0.32</v>
      </c>
      <c r="E121" s="155">
        <v>0.76900000000000002</v>
      </c>
      <c r="F121" s="154">
        <f t="shared" si="11"/>
        <v>9.121718263169798E-6</v>
      </c>
      <c r="G121" s="156">
        <v>0.40899999999999997</v>
      </c>
      <c r="H121" s="155">
        <v>0.36199999999999999</v>
      </c>
      <c r="I121" s="155">
        <v>0.77099999999999991</v>
      </c>
      <c r="J121" s="154">
        <f t="shared" si="13"/>
        <v>-2.5940337224382715E-3</v>
      </c>
      <c r="K121" s="156">
        <v>2.9710000000000001</v>
      </c>
      <c r="L121" s="155">
        <v>2.355</v>
      </c>
      <c r="M121" s="155">
        <v>5.3260000000000005</v>
      </c>
      <c r="N121" s="154">
        <f t="shared" si="12"/>
        <v>9.138179461690137E-6</v>
      </c>
      <c r="O121" s="155">
        <v>5.6349999999999998</v>
      </c>
      <c r="P121" s="155">
        <v>4.7080000000000002</v>
      </c>
      <c r="Q121" s="155">
        <v>10.343</v>
      </c>
      <c r="R121" s="154">
        <f t="shared" si="14"/>
        <v>-0.48506236101711298</v>
      </c>
    </row>
    <row r="122" spans="1:18" ht="16.5" x14ac:dyDescent="0.3">
      <c r="A122" s="158" t="s">
        <v>282</v>
      </c>
      <c r="B122" s="157" t="s">
        <v>236</v>
      </c>
      <c r="C122" s="156">
        <v>0.67</v>
      </c>
      <c r="D122" s="155">
        <v>0.27100000000000002</v>
      </c>
      <c r="E122" s="155">
        <v>0.94100000000000006</v>
      </c>
      <c r="F122" s="154">
        <f t="shared" si="11"/>
        <v>1.1161946535296203E-5</v>
      </c>
      <c r="G122" s="156">
        <v>0.19</v>
      </c>
      <c r="H122" s="155">
        <v>0.19800000000000001</v>
      </c>
      <c r="I122" s="155">
        <v>0.38800000000000001</v>
      </c>
      <c r="J122" s="154">
        <f t="shared" si="13"/>
        <v>1.4252577319587632</v>
      </c>
      <c r="K122" s="156">
        <v>2.641</v>
      </c>
      <c r="L122" s="155">
        <v>2.4849999999999999</v>
      </c>
      <c r="M122" s="155">
        <v>5.1259999999999994</v>
      </c>
      <c r="N122" s="154">
        <f t="shared" si="12"/>
        <v>8.7950258957235517E-6</v>
      </c>
      <c r="O122" s="155">
        <v>2.6070000000000002</v>
      </c>
      <c r="P122" s="155">
        <v>2.5569999999999999</v>
      </c>
      <c r="Q122" s="155">
        <v>5.1639999999999997</v>
      </c>
      <c r="R122" s="154">
        <f t="shared" si="14"/>
        <v>-7.3586367157243426E-3</v>
      </c>
    </row>
    <row r="123" spans="1:18" ht="16.5" x14ac:dyDescent="0.3">
      <c r="A123" s="158" t="s">
        <v>388</v>
      </c>
      <c r="B123" s="157" t="s">
        <v>116</v>
      </c>
      <c r="C123" s="156">
        <v>0.2</v>
      </c>
      <c r="D123" s="155">
        <v>0</v>
      </c>
      <c r="E123" s="155">
        <v>0.2</v>
      </c>
      <c r="F123" s="154">
        <f t="shared" si="11"/>
        <v>2.3723584559609357E-6</v>
      </c>
      <c r="G123" s="156">
        <v>0.56599999999999995</v>
      </c>
      <c r="H123" s="155">
        <v>0.89300000000000002</v>
      </c>
      <c r="I123" s="155">
        <v>1.4590000000000001</v>
      </c>
      <c r="J123" s="154">
        <f t="shared" si="13"/>
        <v>-0.86291980808773139</v>
      </c>
      <c r="K123" s="156">
        <v>3.585</v>
      </c>
      <c r="L123" s="155">
        <v>1.446</v>
      </c>
      <c r="M123" s="155">
        <v>5.0309999999999997</v>
      </c>
      <c r="N123" s="154">
        <f t="shared" si="12"/>
        <v>8.6320279518894244E-6</v>
      </c>
      <c r="O123" s="155">
        <v>5.6210000000000004</v>
      </c>
      <c r="P123" s="155">
        <v>7.43</v>
      </c>
      <c r="Q123" s="155">
        <v>13.051</v>
      </c>
      <c r="R123" s="154">
        <f t="shared" si="14"/>
        <v>-0.61451229790820627</v>
      </c>
    </row>
    <row r="124" spans="1:18" ht="16.5" x14ac:dyDescent="0.3">
      <c r="A124" s="158" t="s">
        <v>86</v>
      </c>
      <c r="B124" s="157" t="s">
        <v>86</v>
      </c>
      <c r="C124" s="156">
        <v>7.4999999999999997E-2</v>
      </c>
      <c r="D124" s="155">
        <v>0.23699999999999999</v>
      </c>
      <c r="E124" s="155">
        <v>0.312</v>
      </c>
      <c r="F124" s="154">
        <f t="shared" si="11"/>
        <v>3.7008791912990594E-6</v>
      </c>
      <c r="G124" s="156">
        <v>0.11</v>
      </c>
      <c r="H124" s="155">
        <v>0.11</v>
      </c>
      <c r="I124" s="155">
        <v>0.22</v>
      </c>
      <c r="J124" s="154">
        <f t="shared" si="13"/>
        <v>0.41818181818181821</v>
      </c>
      <c r="K124" s="156">
        <v>2.4140000000000001</v>
      </c>
      <c r="L124" s="155">
        <v>2.35</v>
      </c>
      <c r="M124" s="155">
        <v>4.7640000000000002</v>
      </c>
      <c r="N124" s="154">
        <f t="shared" si="12"/>
        <v>8.1739179413240345E-6</v>
      </c>
      <c r="O124" s="155">
        <v>0.56000000000000005</v>
      </c>
      <c r="P124" s="155">
        <v>0.70599999999999996</v>
      </c>
      <c r="Q124" s="155">
        <v>1.266</v>
      </c>
      <c r="R124" s="154">
        <f t="shared" si="14"/>
        <v>2.7630331753554502</v>
      </c>
    </row>
    <row r="125" spans="1:18" ht="16.5" x14ac:dyDescent="0.3">
      <c r="A125" s="158" t="s">
        <v>85</v>
      </c>
      <c r="B125" s="157" t="s">
        <v>177</v>
      </c>
      <c r="C125" s="156">
        <v>0.15</v>
      </c>
      <c r="D125" s="155">
        <v>0.29899999999999999</v>
      </c>
      <c r="E125" s="155">
        <v>0.44899999999999995</v>
      </c>
      <c r="F125" s="154">
        <f t="shared" si="11"/>
        <v>5.3259447336322996E-6</v>
      </c>
      <c r="G125" s="156">
        <v>0.52800000000000002</v>
      </c>
      <c r="H125" s="155">
        <v>0.42299999999999999</v>
      </c>
      <c r="I125" s="155">
        <v>0.95100000000000007</v>
      </c>
      <c r="J125" s="154">
        <f t="shared" si="13"/>
        <v>-0.52786540483701372</v>
      </c>
      <c r="K125" s="156">
        <v>2.2890000000000001</v>
      </c>
      <c r="L125" s="155">
        <v>2.4430000000000001</v>
      </c>
      <c r="M125" s="155">
        <v>4.7320000000000002</v>
      </c>
      <c r="N125" s="154">
        <f t="shared" si="12"/>
        <v>8.1190133707693809E-6</v>
      </c>
      <c r="O125" s="155">
        <v>3.8340000000000001</v>
      </c>
      <c r="P125" s="155">
        <v>4.7229999999999999</v>
      </c>
      <c r="Q125" s="155">
        <v>8.5570000000000004</v>
      </c>
      <c r="R125" s="154">
        <f t="shared" si="14"/>
        <v>-0.44700245413112072</v>
      </c>
    </row>
    <row r="126" spans="1:18" ht="16.5" x14ac:dyDescent="0.3">
      <c r="A126" s="158" t="s">
        <v>447</v>
      </c>
      <c r="B126" s="157" t="s">
        <v>323</v>
      </c>
      <c r="C126" s="156">
        <v>0.84199999999999997</v>
      </c>
      <c r="D126" s="155">
        <v>0.76700000000000002</v>
      </c>
      <c r="E126" s="155">
        <v>1.609</v>
      </c>
      <c r="F126" s="154">
        <f t="shared" si="11"/>
        <v>1.9085623778205729E-5</v>
      </c>
      <c r="G126" s="156">
        <v>0</v>
      </c>
      <c r="H126" s="155">
        <v>0.4</v>
      </c>
      <c r="I126" s="155">
        <v>0.4</v>
      </c>
      <c r="J126" s="154">
        <f t="shared" si="13"/>
        <v>3.0225</v>
      </c>
      <c r="K126" s="156">
        <v>1.6120000000000001</v>
      </c>
      <c r="L126" s="155">
        <v>3.0459999999999998</v>
      </c>
      <c r="M126" s="155">
        <v>4.6579999999999995</v>
      </c>
      <c r="N126" s="154">
        <f t="shared" si="12"/>
        <v>7.9920465513617448E-6</v>
      </c>
      <c r="O126" s="155">
        <v>1.53</v>
      </c>
      <c r="P126" s="155">
        <v>6.1550000000000002</v>
      </c>
      <c r="Q126" s="155">
        <v>7.6850000000000005</v>
      </c>
      <c r="R126" s="154">
        <f t="shared" si="14"/>
        <v>-0.39388418998048158</v>
      </c>
    </row>
    <row r="127" spans="1:18" ht="16.5" x14ac:dyDescent="0.3">
      <c r="A127" s="158" t="s">
        <v>75</v>
      </c>
      <c r="B127" s="157" t="s">
        <v>355</v>
      </c>
      <c r="C127" s="156">
        <v>2.8000000000000001E-2</v>
      </c>
      <c r="D127" s="155">
        <v>0.23300000000000001</v>
      </c>
      <c r="E127" s="155">
        <v>0.26100000000000001</v>
      </c>
      <c r="F127" s="154">
        <f t="shared" si="11"/>
        <v>3.0959277850290212E-6</v>
      </c>
      <c r="G127" s="156">
        <v>0.60499999999999998</v>
      </c>
      <c r="H127" s="155">
        <v>0.85</v>
      </c>
      <c r="I127" s="155">
        <v>1.4550000000000001</v>
      </c>
      <c r="J127" s="154">
        <f t="shared" si="13"/>
        <v>-0.8206185567010309</v>
      </c>
      <c r="K127" s="156">
        <v>1.2030000000000001</v>
      </c>
      <c r="L127" s="155">
        <v>3.1320000000000001</v>
      </c>
      <c r="M127" s="155">
        <v>4.335</v>
      </c>
      <c r="N127" s="154">
        <f t="shared" si="12"/>
        <v>7.4378535423257119E-6</v>
      </c>
      <c r="O127" s="155">
        <v>1.554</v>
      </c>
      <c r="P127" s="155">
        <v>2.74</v>
      </c>
      <c r="Q127" s="155">
        <v>4.2940000000000005</v>
      </c>
      <c r="R127" s="154">
        <f t="shared" si="14"/>
        <v>9.5482068001861986E-3</v>
      </c>
    </row>
    <row r="128" spans="1:18" ht="16.5" x14ac:dyDescent="0.3">
      <c r="A128" s="158" t="s">
        <v>448</v>
      </c>
      <c r="B128" s="157" t="s">
        <v>192</v>
      </c>
      <c r="C128" s="156">
        <v>0.15</v>
      </c>
      <c r="D128" s="155">
        <v>0.15</v>
      </c>
      <c r="E128" s="155">
        <v>0.3</v>
      </c>
      <c r="F128" s="154">
        <f t="shared" si="11"/>
        <v>3.5585376839414033E-6</v>
      </c>
      <c r="G128" s="156">
        <v>0</v>
      </c>
      <c r="H128" s="155">
        <v>0</v>
      </c>
      <c r="I128" s="155">
        <v>0</v>
      </c>
      <c r="J128" s="154" t="str">
        <f t="shared" si="13"/>
        <v/>
      </c>
      <c r="K128" s="156">
        <v>1.4039999999999999</v>
      </c>
      <c r="L128" s="155">
        <v>2.8540000000000001</v>
      </c>
      <c r="M128" s="155">
        <v>4.258</v>
      </c>
      <c r="N128" s="154">
        <f t="shared" si="12"/>
        <v>7.3057394194285768E-6</v>
      </c>
      <c r="O128" s="155">
        <v>3.2000000000000001E-2</v>
      </c>
      <c r="P128" s="155">
        <v>3.2000000000000001E-2</v>
      </c>
      <c r="Q128" s="155">
        <v>6.4000000000000001E-2</v>
      </c>
      <c r="R128" s="154">
        <f t="shared" si="14"/>
        <v>65.53125</v>
      </c>
    </row>
    <row r="129" spans="1:18" ht="16.5" x14ac:dyDescent="0.3">
      <c r="A129" s="158" t="s">
        <v>395</v>
      </c>
      <c r="B129" s="157" t="s">
        <v>68</v>
      </c>
      <c r="C129" s="156">
        <v>0.01</v>
      </c>
      <c r="D129" s="155">
        <v>0</v>
      </c>
      <c r="E129" s="155">
        <v>0.01</v>
      </c>
      <c r="F129" s="154">
        <f t="shared" si="11"/>
        <v>1.1861792279804679E-7</v>
      </c>
      <c r="G129" s="156">
        <v>4.6449999999999996</v>
      </c>
      <c r="H129" s="155">
        <v>4.1260000000000003</v>
      </c>
      <c r="I129" s="155">
        <v>8.7710000000000008</v>
      </c>
      <c r="J129" s="154">
        <f t="shared" si="13"/>
        <v>-0.99885987914718966</v>
      </c>
      <c r="K129" s="156">
        <v>1.034</v>
      </c>
      <c r="L129" s="155">
        <v>3.1840000000000002</v>
      </c>
      <c r="M129" s="155">
        <v>4.218</v>
      </c>
      <c r="N129" s="154">
        <f t="shared" si="12"/>
        <v>7.2371087062352598E-6</v>
      </c>
      <c r="O129" s="155">
        <v>35.061</v>
      </c>
      <c r="P129" s="155">
        <v>36.729999999999997</v>
      </c>
      <c r="Q129" s="155">
        <v>71.790999999999997</v>
      </c>
      <c r="R129" s="154">
        <f t="shared" si="14"/>
        <v>-0.94124611720132045</v>
      </c>
    </row>
    <row r="130" spans="1:18" ht="16.5" x14ac:dyDescent="0.3">
      <c r="A130" s="158" t="s">
        <v>449</v>
      </c>
      <c r="B130" s="157" t="s">
        <v>253</v>
      </c>
      <c r="C130" s="156">
        <v>0.25</v>
      </c>
      <c r="D130" s="155">
        <v>0.26</v>
      </c>
      <c r="E130" s="155">
        <v>0.51</v>
      </c>
      <c r="F130" s="154">
        <f t="shared" si="11"/>
        <v>6.049514062700386E-6</v>
      </c>
      <c r="G130" s="156">
        <v>0</v>
      </c>
      <c r="H130" s="155">
        <v>0.3</v>
      </c>
      <c r="I130" s="155">
        <v>0.3</v>
      </c>
      <c r="J130" s="154">
        <f t="shared" si="13"/>
        <v>0.70000000000000018</v>
      </c>
      <c r="K130" s="156">
        <v>2.0859999999999999</v>
      </c>
      <c r="L130" s="155">
        <v>2.0579999999999998</v>
      </c>
      <c r="M130" s="155">
        <v>4.1440000000000001</v>
      </c>
      <c r="N130" s="154">
        <f t="shared" si="12"/>
        <v>7.1101418868276236E-6</v>
      </c>
      <c r="O130" s="155">
        <v>0.93500000000000005</v>
      </c>
      <c r="P130" s="155">
        <v>1.7450000000000001</v>
      </c>
      <c r="Q130" s="155">
        <v>2.68</v>
      </c>
      <c r="R130" s="154">
        <f t="shared" si="14"/>
        <v>0.54626865671641789</v>
      </c>
    </row>
    <row r="131" spans="1:18" ht="16.5" x14ac:dyDescent="0.3">
      <c r="A131" s="158" t="s">
        <v>75</v>
      </c>
      <c r="B131" s="157" t="s">
        <v>216</v>
      </c>
      <c r="C131" s="156">
        <v>0.13700000000000001</v>
      </c>
      <c r="D131" s="155">
        <v>0.79300000000000004</v>
      </c>
      <c r="E131" s="155">
        <v>0.93</v>
      </c>
      <c r="F131" s="154">
        <f t="shared" si="11"/>
        <v>1.1031466820218352E-5</v>
      </c>
      <c r="G131" s="156">
        <v>0.19</v>
      </c>
      <c r="H131" s="155">
        <v>0.76500000000000001</v>
      </c>
      <c r="I131" s="155">
        <v>0.95500000000000007</v>
      </c>
      <c r="J131" s="154">
        <f t="shared" si="13"/>
        <v>-2.6178010471204161E-2</v>
      </c>
      <c r="K131" s="156">
        <v>1</v>
      </c>
      <c r="L131" s="155">
        <v>2.395</v>
      </c>
      <c r="M131" s="155">
        <v>3.395</v>
      </c>
      <c r="N131" s="154">
        <f t="shared" si="12"/>
        <v>5.8250317822827663E-6</v>
      </c>
      <c r="O131" s="155">
        <v>0.57299999999999995</v>
      </c>
      <c r="P131" s="155">
        <v>1.927</v>
      </c>
      <c r="Q131" s="155">
        <v>2.5</v>
      </c>
      <c r="R131" s="154">
        <f t="shared" si="14"/>
        <v>0.3580000000000001</v>
      </c>
    </row>
    <row r="132" spans="1:18" ht="16.5" x14ac:dyDescent="0.3">
      <c r="A132" s="158" t="s">
        <v>75</v>
      </c>
      <c r="B132" s="157" t="s">
        <v>237</v>
      </c>
      <c r="C132" s="156">
        <v>0.124</v>
      </c>
      <c r="D132" s="155">
        <v>0.96899999999999997</v>
      </c>
      <c r="E132" s="155">
        <v>1.093</v>
      </c>
      <c r="F132" s="154">
        <f t="shared" si="11"/>
        <v>1.2964938961826512E-5</v>
      </c>
      <c r="G132" s="156">
        <v>0</v>
      </c>
      <c r="H132" s="155">
        <v>1.4219999999999999</v>
      </c>
      <c r="I132" s="155">
        <v>1.4219999999999999</v>
      </c>
      <c r="J132" s="154">
        <f t="shared" si="13"/>
        <v>-0.23136427566807316</v>
      </c>
      <c r="K132" s="156">
        <v>1.1240000000000001</v>
      </c>
      <c r="L132" s="155">
        <v>2.1829999999999998</v>
      </c>
      <c r="M132" s="155">
        <v>3.3069999999999999</v>
      </c>
      <c r="N132" s="154">
        <f t="shared" si="12"/>
        <v>5.6740442132574688E-6</v>
      </c>
      <c r="O132" s="155">
        <v>1.044</v>
      </c>
      <c r="P132" s="155">
        <v>2.5019999999999998</v>
      </c>
      <c r="Q132" s="155">
        <v>3.5459999999999998</v>
      </c>
      <c r="R132" s="154">
        <f t="shared" si="14"/>
        <v>-6.7399887196841535E-2</v>
      </c>
    </row>
    <row r="133" spans="1:18" ht="16.5" x14ac:dyDescent="0.3">
      <c r="A133" s="158" t="s">
        <v>75</v>
      </c>
      <c r="B133" s="157" t="s">
        <v>307</v>
      </c>
      <c r="C133" s="156">
        <v>8.2000000000000003E-2</v>
      </c>
      <c r="D133" s="155">
        <v>8.5999999999999993E-2</v>
      </c>
      <c r="E133" s="155">
        <v>0.16799999999999998</v>
      </c>
      <c r="F133" s="154">
        <f t="shared" si="11"/>
        <v>1.9927811030071858E-6</v>
      </c>
      <c r="G133" s="156">
        <v>6.5000000000000002E-2</v>
      </c>
      <c r="H133" s="155">
        <v>0.08</v>
      </c>
      <c r="I133" s="155">
        <v>0.14500000000000002</v>
      </c>
      <c r="J133" s="154">
        <f t="shared" si="13"/>
        <v>0.15862068965517206</v>
      </c>
      <c r="K133" s="156">
        <v>1.2969999999999999</v>
      </c>
      <c r="L133" s="155">
        <v>2.0049999999999999</v>
      </c>
      <c r="M133" s="155">
        <v>3.3019999999999996</v>
      </c>
      <c r="N133" s="154">
        <f t="shared" si="12"/>
        <v>5.6654653741083035E-6</v>
      </c>
      <c r="O133" s="155">
        <v>1.19</v>
      </c>
      <c r="P133" s="155">
        <v>2.996</v>
      </c>
      <c r="Q133" s="155">
        <v>4.1859999999999999</v>
      </c>
      <c r="R133" s="154">
        <f t="shared" si="14"/>
        <v>-0.21118012422360255</v>
      </c>
    </row>
    <row r="134" spans="1:18" ht="16.5" x14ac:dyDescent="0.3">
      <c r="A134" s="158" t="s">
        <v>142</v>
      </c>
      <c r="B134" s="157" t="s">
        <v>151</v>
      </c>
      <c r="C134" s="156">
        <v>0.30499999999999999</v>
      </c>
      <c r="D134" s="155">
        <v>0.26500000000000001</v>
      </c>
      <c r="E134" s="155">
        <v>0.57000000000000006</v>
      </c>
      <c r="F134" s="154">
        <f t="shared" si="11"/>
        <v>6.7612215994886676E-6</v>
      </c>
      <c r="G134" s="156">
        <v>0.21</v>
      </c>
      <c r="H134" s="155">
        <v>0.17</v>
      </c>
      <c r="I134" s="155">
        <v>0.38</v>
      </c>
      <c r="J134" s="154">
        <f t="shared" si="13"/>
        <v>0.50000000000000022</v>
      </c>
      <c r="K134" s="156">
        <v>1.6020000000000001</v>
      </c>
      <c r="L134" s="155">
        <v>1.6639999999999999</v>
      </c>
      <c r="M134" s="155">
        <v>3.266</v>
      </c>
      <c r="N134" s="154">
        <f t="shared" si="12"/>
        <v>5.603697732234319E-6</v>
      </c>
      <c r="O134" s="155">
        <v>1.9530000000000001</v>
      </c>
      <c r="P134" s="155">
        <v>1.911</v>
      </c>
      <c r="Q134" s="155">
        <v>3.8639999999999999</v>
      </c>
      <c r="R134" s="154">
        <f t="shared" si="14"/>
        <v>-0.15476190476190477</v>
      </c>
    </row>
    <row r="135" spans="1:18" ht="16.5" x14ac:dyDescent="0.3">
      <c r="A135" s="158" t="s">
        <v>331</v>
      </c>
      <c r="B135" s="157" t="s">
        <v>331</v>
      </c>
      <c r="C135" s="156">
        <v>1.6E-2</v>
      </c>
      <c r="D135" s="155">
        <v>1.6E-2</v>
      </c>
      <c r="E135" s="155">
        <v>3.2000000000000001E-2</v>
      </c>
      <c r="F135" s="154">
        <f t="shared" ref="F135:F198" si="15">E135/$E$7</f>
        <v>3.7957735295374972E-7</v>
      </c>
      <c r="G135" s="156">
        <v>1.6E-2</v>
      </c>
      <c r="H135" s="155">
        <v>1.4E-2</v>
      </c>
      <c r="I135" s="155">
        <v>0.03</v>
      </c>
      <c r="J135" s="154">
        <f t="shared" si="13"/>
        <v>6.6666666666666652E-2</v>
      </c>
      <c r="K135" s="156">
        <v>0.93600000000000005</v>
      </c>
      <c r="L135" s="155">
        <v>2.1760000000000002</v>
      </c>
      <c r="M135" s="155">
        <v>3.1120000000000001</v>
      </c>
      <c r="N135" s="154">
        <f t="shared" ref="N135:N198" si="16">M135/$M$7</f>
        <v>5.3394694864400496E-6</v>
      </c>
      <c r="O135" s="155">
        <v>0.53100000000000003</v>
      </c>
      <c r="P135" s="155">
        <v>1.294</v>
      </c>
      <c r="Q135" s="155">
        <v>1.8250000000000002</v>
      </c>
      <c r="R135" s="154">
        <f t="shared" si="14"/>
        <v>0.70520547945205458</v>
      </c>
    </row>
    <row r="136" spans="1:18" ht="16.5" x14ac:dyDescent="0.3">
      <c r="A136" s="158" t="s">
        <v>75</v>
      </c>
      <c r="B136" s="157" t="s">
        <v>317</v>
      </c>
      <c r="C136" s="156">
        <v>0.86799999999999999</v>
      </c>
      <c r="D136" s="155">
        <v>0.89100000000000001</v>
      </c>
      <c r="E136" s="155">
        <v>1.7589999999999999</v>
      </c>
      <c r="F136" s="154">
        <f t="shared" si="15"/>
        <v>2.0864892620176428E-5</v>
      </c>
      <c r="G136" s="156">
        <v>0.03</v>
      </c>
      <c r="H136" s="155">
        <v>2.5999999999999999E-2</v>
      </c>
      <c r="I136" s="155">
        <v>5.5999999999999994E-2</v>
      </c>
      <c r="J136" s="154">
        <f t="shared" ref="J136:J199" si="17">IFERROR(E136/I136-1,"")</f>
        <v>30.410714285714288</v>
      </c>
      <c r="K136" s="156">
        <v>1.3080000000000001</v>
      </c>
      <c r="L136" s="155">
        <v>1.6359999999999999</v>
      </c>
      <c r="M136" s="155">
        <v>2.944</v>
      </c>
      <c r="N136" s="154">
        <f t="shared" si="16"/>
        <v>5.0512204910281189E-6</v>
      </c>
      <c r="O136" s="155">
        <v>0.32400000000000001</v>
      </c>
      <c r="P136" s="155">
        <v>0.94899999999999995</v>
      </c>
      <c r="Q136" s="155">
        <v>1.2729999999999999</v>
      </c>
      <c r="R136" s="154">
        <f t="shared" ref="R136:R199" si="18">IFERROR(M136/Q136-1,"")</f>
        <v>1.3126472898664572</v>
      </c>
    </row>
    <row r="137" spans="1:18" ht="16.5" x14ac:dyDescent="0.3">
      <c r="A137" s="158" t="s">
        <v>75</v>
      </c>
      <c r="B137" s="157" t="s">
        <v>148</v>
      </c>
      <c r="C137" s="156">
        <v>0.192</v>
      </c>
      <c r="D137" s="155">
        <v>0.13200000000000001</v>
      </c>
      <c r="E137" s="155">
        <v>0.32400000000000001</v>
      </c>
      <c r="F137" s="154">
        <f t="shared" si="15"/>
        <v>3.8432206986567159E-6</v>
      </c>
      <c r="G137" s="156">
        <v>0.26500000000000001</v>
      </c>
      <c r="H137" s="155">
        <v>1.0089999999999999</v>
      </c>
      <c r="I137" s="155">
        <v>1.274</v>
      </c>
      <c r="J137" s="154">
        <f t="shared" si="17"/>
        <v>-0.7456828885400314</v>
      </c>
      <c r="K137" s="156">
        <v>1.1339999999999999</v>
      </c>
      <c r="L137" s="155">
        <v>1.7450000000000001</v>
      </c>
      <c r="M137" s="155">
        <v>2.879</v>
      </c>
      <c r="N137" s="154">
        <f t="shared" si="16"/>
        <v>4.9396955820889789E-6</v>
      </c>
      <c r="O137" s="155">
        <v>1.226</v>
      </c>
      <c r="P137" s="155">
        <v>4.3289999999999997</v>
      </c>
      <c r="Q137" s="155">
        <v>5.5549999999999997</v>
      </c>
      <c r="R137" s="154">
        <f t="shared" si="18"/>
        <v>-0.48172817281728175</v>
      </c>
    </row>
    <row r="138" spans="1:18" ht="16.5" x14ac:dyDescent="0.3">
      <c r="A138" s="158" t="s">
        <v>358</v>
      </c>
      <c r="B138" s="157" t="s">
        <v>358</v>
      </c>
      <c r="C138" s="156">
        <v>1.0999999999999999E-2</v>
      </c>
      <c r="D138" s="155">
        <v>0.111</v>
      </c>
      <c r="E138" s="155">
        <v>0.122</v>
      </c>
      <c r="F138" s="154">
        <f t="shared" si="15"/>
        <v>1.4471386581361706E-6</v>
      </c>
      <c r="G138" s="156">
        <v>2.1000000000000001E-2</v>
      </c>
      <c r="H138" s="155">
        <v>0.315</v>
      </c>
      <c r="I138" s="155">
        <v>0.33600000000000002</v>
      </c>
      <c r="J138" s="154">
        <f t="shared" si="17"/>
        <v>-0.63690476190476186</v>
      </c>
      <c r="K138" s="156">
        <v>0.78300000000000003</v>
      </c>
      <c r="L138" s="155">
        <v>1.9379999999999999</v>
      </c>
      <c r="M138" s="155">
        <v>2.7210000000000001</v>
      </c>
      <c r="N138" s="154">
        <f t="shared" si="16"/>
        <v>4.6686042649753778E-6</v>
      </c>
      <c r="O138" s="155">
        <v>0.93300000000000005</v>
      </c>
      <c r="P138" s="155">
        <v>1.9430000000000001</v>
      </c>
      <c r="Q138" s="155">
        <v>2.8760000000000003</v>
      </c>
      <c r="R138" s="154">
        <f t="shared" si="18"/>
        <v>-5.3894297635605048E-2</v>
      </c>
    </row>
    <row r="139" spans="1:18" ht="16.5" x14ac:dyDescent="0.3">
      <c r="A139" s="158" t="s">
        <v>450</v>
      </c>
      <c r="B139" s="157" t="s">
        <v>275</v>
      </c>
      <c r="C139" s="156">
        <v>0.153</v>
      </c>
      <c r="D139" s="155">
        <v>0.16900000000000001</v>
      </c>
      <c r="E139" s="155">
        <v>0.32200000000000001</v>
      </c>
      <c r="F139" s="154">
        <f t="shared" si="15"/>
        <v>3.8194971140971063E-6</v>
      </c>
      <c r="G139" s="156">
        <v>0.26100000000000001</v>
      </c>
      <c r="H139" s="155">
        <v>0.318</v>
      </c>
      <c r="I139" s="155">
        <v>0.57899999999999996</v>
      </c>
      <c r="J139" s="154">
        <f t="shared" si="17"/>
        <v>-0.44386873920552672</v>
      </c>
      <c r="K139" s="156">
        <v>1.1479999999999999</v>
      </c>
      <c r="L139" s="155">
        <v>1.5349999999999999</v>
      </c>
      <c r="M139" s="155">
        <v>2.6829999999999998</v>
      </c>
      <c r="N139" s="154">
        <f t="shared" si="16"/>
        <v>4.6034050874417262E-6</v>
      </c>
      <c r="O139" s="155">
        <v>1.474</v>
      </c>
      <c r="P139" s="155">
        <v>1.6479999999999999</v>
      </c>
      <c r="Q139" s="155">
        <v>3.1219999999999999</v>
      </c>
      <c r="R139" s="154">
        <f t="shared" si="18"/>
        <v>-0.14061499039077519</v>
      </c>
    </row>
    <row r="140" spans="1:18" ht="16.5" x14ac:dyDescent="0.3">
      <c r="A140" s="158" t="s">
        <v>336</v>
      </c>
      <c r="B140" s="157" t="s">
        <v>336</v>
      </c>
      <c r="C140" s="156">
        <v>0.03</v>
      </c>
      <c r="D140" s="155">
        <v>0.03</v>
      </c>
      <c r="E140" s="155">
        <v>0.06</v>
      </c>
      <c r="F140" s="154">
        <f t="shared" si="15"/>
        <v>7.1170753678828064E-7</v>
      </c>
      <c r="G140" s="156">
        <v>0.13600000000000001</v>
      </c>
      <c r="H140" s="155">
        <v>0.35</v>
      </c>
      <c r="I140" s="155">
        <v>0.48599999999999999</v>
      </c>
      <c r="J140" s="154">
        <f t="shared" si="17"/>
        <v>-0.87654320987654322</v>
      </c>
      <c r="K140" s="156">
        <v>1.0529999999999999</v>
      </c>
      <c r="L140" s="155">
        <v>1.5149999999999999</v>
      </c>
      <c r="M140" s="155">
        <v>2.5679999999999996</v>
      </c>
      <c r="N140" s="154">
        <f t="shared" si="16"/>
        <v>4.4060917870109403E-6</v>
      </c>
      <c r="O140" s="155">
        <v>1.446</v>
      </c>
      <c r="P140" s="155">
        <v>2.9550000000000001</v>
      </c>
      <c r="Q140" s="155">
        <v>4.4009999999999998</v>
      </c>
      <c r="R140" s="154">
        <f t="shared" si="18"/>
        <v>-0.41649625085207909</v>
      </c>
    </row>
    <row r="141" spans="1:18" ht="16.5" x14ac:dyDescent="0.3">
      <c r="A141" s="158" t="s">
        <v>451</v>
      </c>
      <c r="B141" s="157" t="s">
        <v>213</v>
      </c>
      <c r="C141" s="156">
        <v>0.01</v>
      </c>
      <c r="D141" s="155">
        <v>0.02</v>
      </c>
      <c r="E141" s="155">
        <v>0.03</v>
      </c>
      <c r="F141" s="154">
        <f t="shared" si="15"/>
        <v>3.5585376839414032E-7</v>
      </c>
      <c r="G141" s="156">
        <v>0.08</v>
      </c>
      <c r="H141" s="155">
        <v>0.08</v>
      </c>
      <c r="I141" s="155">
        <v>0.16</v>
      </c>
      <c r="J141" s="154">
        <f t="shared" si="17"/>
        <v>-0.8125</v>
      </c>
      <c r="K141" s="156">
        <v>1.224</v>
      </c>
      <c r="L141" s="155">
        <v>1.3240000000000001</v>
      </c>
      <c r="M141" s="155">
        <v>2.548</v>
      </c>
      <c r="N141" s="154">
        <f t="shared" si="16"/>
        <v>4.3717764304142826E-6</v>
      </c>
      <c r="O141" s="155">
        <v>0.48499999999999999</v>
      </c>
      <c r="P141" s="155">
        <v>0.48599999999999999</v>
      </c>
      <c r="Q141" s="155">
        <v>0.97099999999999997</v>
      </c>
      <c r="R141" s="154">
        <f t="shared" si="18"/>
        <v>1.6240988671472709</v>
      </c>
    </row>
    <row r="142" spans="1:18" ht="16.5" x14ac:dyDescent="0.3">
      <c r="A142" s="158" t="s">
        <v>222</v>
      </c>
      <c r="B142" s="157" t="s">
        <v>212</v>
      </c>
      <c r="C142" s="156">
        <v>0.01</v>
      </c>
      <c r="D142" s="155">
        <v>4.4999999999999998E-2</v>
      </c>
      <c r="E142" s="155">
        <v>5.5E-2</v>
      </c>
      <c r="F142" s="154">
        <f t="shared" si="15"/>
        <v>6.5239857538925728E-7</v>
      </c>
      <c r="G142" s="156">
        <v>0</v>
      </c>
      <c r="H142" s="155">
        <v>0</v>
      </c>
      <c r="I142" s="155">
        <v>0</v>
      </c>
      <c r="J142" s="154" t="str">
        <f t="shared" si="17"/>
        <v/>
      </c>
      <c r="K142" s="156">
        <v>1.2390000000000001</v>
      </c>
      <c r="L142" s="155">
        <v>1.2829999999999999</v>
      </c>
      <c r="M142" s="155">
        <v>2.5220000000000002</v>
      </c>
      <c r="N142" s="154">
        <f t="shared" si="16"/>
        <v>4.3271664668386269E-6</v>
      </c>
      <c r="O142" s="155">
        <v>0.16</v>
      </c>
      <c r="P142" s="155">
        <v>0.55500000000000005</v>
      </c>
      <c r="Q142" s="155">
        <v>0.71500000000000008</v>
      </c>
      <c r="R142" s="154">
        <f t="shared" si="18"/>
        <v>2.5272727272727273</v>
      </c>
    </row>
    <row r="143" spans="1:18" ht="16.5" x14ac:dyDescent="0.3">
      <c r="A143" s="158" t="s">
        <v>90</v>
      </c>
      <c r="B143" s="157" t="s">
        <v>90</v>
      </c>
      <c r="C143" s="156">
        <v>0.16800000000000001</v>
      </c>
      <c r="D143" s="155">
        <v>0.20799999999999999</v>
      </c>
      <c r="E143" s="155">
        <v>0.376</v>
      </c>
      <c r="F143" s="154">
        <f t="shared" si="15"/>
        <v>4.4600338972065593E-6</v>
      </c>
      <c r="G143" s="156">
        <v>0.41199999999999998</v>
      </c>
      <c r="H143" s="155">
        <v>0.42599999999999999</v>
      </c>
      <c r="I143" s="155">
        <v>0.83799999999999997</v>
      </c>
      <c r="J143" s="154">
        <f t="shared" si="17"/>
        <v>-0.55131264916467781</v>
      </c>
      <c r="K143" s="156">
        <v>0.996</v>
      </c>
      <c r="L143" s="155">
        <v>1.458</v>
      </c>
      <c r="M143" s="155">
        <v>2.4539999999999997</v>
      </c>
      <c r="N143" s="154">
        <f t="shared" si="16"/>
        <v>4.2104942544099871E-6</v>
      </c>
      <c r="O143" s="155">
        <v>2.0289999999999999</v>
      </c>
      <c r="P143" s="155">
        <v>1.879</v>
      </c>
      <c r="Q143" s="155">
        <v>3.9079999999999999</v>
      </c>
      <c r="R143" s="154">
        <f t="shared" si="18"/>
        <v>-0.37205731832139211</v>
      </c>
    </row>
    <row r="144" spans="1:18" ht="16.5" x14ac:dyDescent="0.3">
      <c r="A144" s="158" t="s">
        <v>75</v>
      </c>
      <c r="B144" s="157" t="s">
        <v>153</v>
      </c>
      <c r="C144" s="156">
        <v>0.215</v>
      </c>
      <c r="D144" s="155">
        <v>8.2000000000000003E-2</v>
      </c>
      <c r="E144" s="155">
        <v>0.29699999999999999</v>
      </c>
      <c r="F144" s="154">
        <f t="shared" si="15"/>
        <v>3.5229523071019894E-6</v>
      </c>
      <c r="G144" s="156">
        <v>0.38200000000000001</v>
      </c>
      <c r="H144" s="155">
        <v>0.67300000000000004</v>
      </c>
      <c r="I144" s="155">
        <v>1.0550000000000002</v>
      </c>
      <c r="J144" s="154">
        <f t="shared" si="17"/>
        <v>-0.71848341232227497</v>
      </c>
      <c r="K144" s="156">
        <v>1.2669999999999999</v>
      </c>
      <c r="L144" s="155">
        <v>1.1000000000000001</v>
      </c>
      <c r="M144" s="155">
        <v>2.367</v>
      </c>
      <c r="N144" s="154">
        <f t="shared" si="16"/>
        <v>4.0612224532145232E-6</v>
      </c>
      <c r="O144" s="155">
        <v>1.1100000000000001</v>
      </c>
      <c r="P144" s="155">
        <v>2.5409999999999999</v>
      </c>
      <c r="Q144" s="155">
        <v>3.6509999999999998</v>
      </c>
      <c r="R144" s="154">
        <f t="shared" si="18"/>
        <v>-0.3516844700082169</v>
      </c>
    </row>
    <row r="145" spans="1:18" ht="16.5" x14ac:dyDescent="0.3">
      <c r="A145" s="158" t="s">
        <v>222</v>
      </c>
      <c r="B145" s="157" t="s">
        <v>269</v>
      </c>
      <c r="C145" s="156">
        <v>0.63200000000000001</v>
      </c>
      <c r="D145" s="155">
        <v>0.69799999999999995</v>
      </c>
      <c r="E145" s="155">
        <v>1.33</v>
      </c>
      <c r="F145" s="154">
        <f t="shared" si="15"/>
        <v>1.5776183732140223E-5</v>
      </c>
      <c r="G145" s="156">
        <v>0.45</v>
      </c>
      <c r="H145" s="155">
        <v>0.438</v>
      </c>
      <c r="I145" s="155">
        <v>0.88800000000000001</v>
      </c>
      <c r="J145" s="154">
        <f t="shared" si="17"/>
        <v>0.49774774774774788</v>
      </c>
      <c r="K145" s="156">
        <v>0.99199999999999999</v>
      </c>
      <c r="L145" s="155">
        <v>1.2769999999999999</v>
      </c>
      <c r="M145" s="155">
        <v>2.2690000000000001</v>
      </c>
      <c r="N145" s="154">
        <f t="shared" si="16"/>
        <v>3.8930772058908977E-6</v>
      </c>
      <c r="O145" s="155">
        <v>2.1549999999999998</v>
      </c>
      <c r="P145" s="155">
        <v>2.5179999999999998</v>
      </c>
      <c r="Q145" s="155">
        <v>4.673</v>
      </c>
      <c r="R145" s="154">
        <f t="shared" si="18"/>
        <v>-0.51444468221699124</v>
      </c>
    </row>
    <row r="146" spans="1:18" ht="16.5" x14ac:dyDescent="0.3">
      <c r="A146" s="158" t="s">
        <v>444</v>
      </c>
      <c r="B146" s="157" t="s">
        <v>314</v>
      </c>
      <c r="C146" s="156">
        <v>0.29499999999999998</v>
      </c>
      <c r="D146" s="155">
        <v>0.5</v>
      </c>
      <c r="E146" s="155">
        <v>0.79499999999999993</v>
      </c>
      <c r="F146" s="154">
        <f t="shared" si="15"/>
        <v>9.4301248624447189E-6</v>
      </c>
      <c r="G146" s="156">
        <v>0.28100000000000003</v>
      </c>
      <c r="H146" s="155">
        <v>0.376</v>
      </c>
      <c r="I146" s="155">
        <v>0.65700000000000003</v>
      </c>
      <c r="J146" s="154">
        <f t="shared" si="17"/>
        <v>0.2100456621004565</v>
      </c>
      <c r="K146" s="156">
        <v>0.89200000000000002</v>
      </c>
      <c r="L146" s="155">
        <v>1.325</v>
      </c>
      <c r="M146" s="155">
        <v>2.2170000000000001</v>
      </c>
      <c r="N146" s="154">
        <f t="shared" si="16"/>
        <v>3.8038572787395855E-6</v>
      </c>
      <c r="O146" s="155">
        <v>1.4470000000000001</v>
      </c>
      <c r="P146" s="155">
        <v>1.5820000000000001</v>
      </c>
      <c r="Q146" s="155">
        <v>3.0289999999999999</v>
      </c>
      <c r="R146" s="154">
        <f t="shared" si="18"/>
        <v>-0.26807527236711781</v>
      </c>
    </row>
    <row r="147" spans="1:18" ht="16.5" x14ac:dyDescent="0.3">
      <c r="A147" s="158" t="s">
        <v>385</v>
      </c>
      <c r="B147" s="157" t="s">
        <v>349</v>
      </c>
      <c r="C147" s="156">
        <v>0.35</v>
      </c>
      <c r="D147" s="155">
        <v>0.09</v>
      </c>
      <c r="E147" s="155">
        <v>0.43999999999999995</v>
      </c>
      <c r="F147" s="154">
        <f t="shared" si="15"/>
        <v>5.2191886031140574E-6</v>
      </c>
      <c r="G147" s="156">
        <v>7.3999999999999996E-2</v>
      </c>
      <c r="H147" s="155">
        <v>4.3999999999999997E-2</v>
      </c>
      <c r="I147" s="155">
        <v>0.11799999999999999</v>
      </c>
      <c r="J147" s="154">
        <f t="shared" si="17"/>
        <v>2.7288135593220337</v>
      </c>
      <c r="K147" s="156">
        <v>1.175</v>
      </c>
      <c r="L147" s="155">
        <v>0.96699999999999997</v>
      </c>
      <c r="M147" s="155">
        <v>2.1419999999999999</v>
      </c>
      <c r="N147" s="154">
        <f t="shared" si="16"/>
        <v>3.6751746915021162E-6</v>
      </c>
      <c r="O147" s="155">
        <v>0.70899999999999996</v>
      </c>
      <c r="P147" s="155">
        <v>0.94599999999999995</v>
      </c>
      <c r="Q147" s="155">
        <v>1.6549999999999998</v>
      </c>
      <c r="R147" s="154">
        <f t="shared" si="18"/>
        <v>0.29425981873111784</v>
      </c>
    </row>
    <row r="148" spans="1:18" ht="16.5" x14ac:dyDescent="0.3">
      <c r="A148" s="158" t="s">
        <v>282</v>
      </c>
      <c r="B148" s="157" t="s">
        <v>282</v>
      </c>
      <c r="C148" s="156">
        <v>0.17</v>
      </c>
      <c r="D148" s="155">
        <v>0.33500000000000002</v>
      </c>
      <c r="E148" s="155">
        <v>0.505</v>
      </c>
      <c r="F148" s="154">
        <f t="shared" si="15"/>
        <v>5.9902051013013629E-6</v>
      </c>
      <c r="G148" s="156">
        <v>0.4</v>
      </c>
      <c r="H148" s="155">
        <v>0.48</v>
      </c>
      <c r="I148" s="155">
        <v>0.88</v>
      </c>
      <c r="J148" s="154">
        <f t="shared" si="17"/>
        <v>-0.42613636363636365</v>
      </c>
      <c r="K148" s="156">
        <v>0.98</v>
      </c>
      <c r="L148" s="155">
        <v>1.1439999999999999</v>
      </c>
      <c r="M148" s="155">
        <v>2.1239999999999997</v>
      </c>
      <c r="N148" s="154">
        <f t="shared" si="16"/>
        <v>3.6442908705651231E-6</v>
      </c>
      <c r="O148" s="155">
        <v>2.3980000000000001</v>
      </c>
      <c r="P148" s="155">
        <v>2.738</v>
      </c>
      <c r="Q148" s="155">
        <v>5.1360000000000001</v>
      </c>
      <c r="R148" s="154">
        <f t="shared" si="18"/>
        <v>-0.58644859813084116</v>
      </c>
    </row>
    <row r="149" spans="1:18" ht="16.5" x14ac:dyDescent="0.3">
      <c r="A149" s="158" t="s">
        <v>452</v>
      </c>
      <c r="B149" s="157" t="s">
        <v>193</v>
      </c>
      <c r="C149" s="156">
        <v>0.152</v>
      </c>
      <c r="D149" s="155">
        <v>0.14299999999999999</v>
      </c>
      <c r="E149" s="155">
        <v>0.29499999999999998</v>
      </c>
      <c r="F149" s="154">
        <f t="shared" si="15"/>
        <v>3.4992287225423799E-6</v>
      </c>
      <c r="G149" s="156">
        <v>0.187</v>
      </c>
      <c r="H149" s="155">
        <v>5.5E-2</v>
      </c>
      <c r="I149" s="155">
        <v>0.24199999999999999</v>
      </c>
      <c r="J149" s="154">
        <f t="shared" si="17"/>
        <v>0.21900826446280997</v>
      </c>
      <c r="K149" s="156">
        <v>1.006</v>
      </c>
      <c r="L149" s="155">
        <v>1.091</v>
      </c>
      <c r="M149" s="155">
        <v>2.097</v>
      </c>
      <c r="N149" s="154">
        <f t="shared" si="16"/>
        <v>3.5979651391596348E-6</v>
      </c>
      <c r="O149" s="155">
        <v>1.6359999999999999</v>
      </c>
      <c r="P149" s="155">
        <v>1.2290000000000001</v>
      </c>
      <c r="Q149" s="155">
        <v>2.8650000000000002</v>
      </c>
      <c r="R149" s="154">
        <f t="shared" si="18"/>
        <v>-0.26806282722513097</v>
      </c>
    </row>
    <row r="150" spans="1:18" ht="16.5" x14ac:dyDescent="0.3">
      <c r="A150" s="158" t="s">
        <v>75</v>
      </c>
      <c r="B150" s="157" t="s">
        <v>363</v>
      </c>
      <c r="C150" s="156">
        <v>1.4999999999999999E-2</v>
      </c>
      <c r="D150" s="155">
        <v>0.44</v>
      </c>
      <c r="E150" s="155">
        <v>0.45500000000000002</v>
      </c>
      <c r="F150" s="154">
        <f t="shared" si="15"/>
        <v>5.3971154873111291E-6</v>
      </c>
      <c r="G150" s="156">
        <v>0.14499999999999999</v>
      </c>
      <c r="H150" s="155">
        <v>0.625</v>
      </c>
      <c r="I150" s="155">
        <v>0.77</v>
      </c>
      <c r="J150" s="154">
        <f t="shared" si="17"/>
        <v>-0.40909090909090906</v>
      </c>
      <c r="K150" s="156">
        <v>0.7</v>
      </c>
      <c r="L150" s="155">
        <v>1.26</v>
      </c>
      <c r="M150" s="155">
        <v>1.96</v>
      </c>
      <c r="N150" s="154">
        <f t="shared" si="16"/>
        <v>3.3629049464725245E-6</v>
      </c>
      <c r="O150" s="155">
        <v>0.92800000000000005</v>
      </c>
      <c r="P150" s="155">
        <v>1.0029999999999999</v>
      </c>
      <c r="Q150" s="155">
        <v>1.931</v>
      </c>
      <c r="R150" s="154">
        <f t="shared" si="18"/>
        <v>1.5018125323666531E-2</v>
      </c>
    </row>
    <row r="151" spans="1:18" ht="16.5" x14ac:dyDescent="0.3">
      <c r="A151" s="158" t="s">
        <v>75</v>
      </c>
      <c r="B151" s="157" t="s">
        <v>324</v>
      </c>
      <c r="C151" s="156">
        <v>0.151</v>
      </c>
      <c r="D151" s="155">
        <v>0.46</v>
      </c>
      <c r="E151" s="155">
        <v>0.61099999999999999</v>
      </c>
      <c r="F151" s="154">
        <f t="shared" si="15"/>
        <v>7.2475550829606584E-6</v>
      </c>
      <c r="G151" s="156">
        <v>7.0000000000000007E-2</v>
      </c>
      <c r="H151" s="155">
        <v>0.13</v>
      </c>
      <c r="I151" s="155">
        <v>0.2</v>
      </c>
      <c r="J151" s="154">
        <f t="shared" si="17"/>
        <v>2.0549999999999997</v>
      </c>
      <c r="K151" s="156">
        <v>0.38700000000000001</v>
      </c>
      <c r="L151" s="155">
        <v>1.5409999999999999</v>
      </c>
      <c r="M151" s="155">
        <v>1.9279999999999999</v>
      </c>
      <c r="N151" s="154">
        <f t="shared" si="16"/>
        <v>3.3080003759178713E-6</v>
      </c>
      <c r="O151" s="155">
        <v>0.32500000000000001</v>
      </c>
      <c r="P151" s="155">
        <v>1.857</v>
      </c>
      <c r="Q151" s="155">
        <v>2.1819999999999999</v>
      </c>
      <c r="R151" s="154">
        <f t="shared" si="18"/>
        <v>-0.11640696608615952</v>
      </c>
    </row>
    <row r="152" spans="1:18" ht="16.5" x14ac:dyDescent="0.3">
      <c r="A152" s="158" t="s">
        <v>453</v>
      </c>
      <c r="B152" s="157" t="s">
        <v>292</v>
      </c>
      <c r="C152" s="156">
        <v>0.26300000000000001</v>
      </c>
      <c r="D152" s="155">
        <v>5.1999999999999998E-2</v>
      </c>
      <c r="E152" s="155">
        <v>0.315</v>
      </c>
      <c r="F152" s="154">
        <f t="shared" si="15"/>
        <v>3.7364645681384737E-6</v>
      </c>
      <c r="G152" s="156">
        <v>0.8</v>
      </c>
      <c r="H152" s="155">
        <v>0.7</v>
      </c>
      <c r="I152" s="155">
        <v>1.5</v>
      </c>
      <c r="J152" s="154">
        <f t="shared" si="17"/>
        <v>-0.79</v>
      </c>
      <c r="K152" s="156">
        <v>0.93400000000000005</v>
      </c>
      <c r="L152" s="155">
        <v>0.98599999999999999</v>
      </c>
      <c r="M152" s="155">
        <v>1.92</v>
      </c>
      <c r="N152" s="154">
        <f t="shared" si="16"/>
        <v>3.2942742332792079E-6</v>
      </c>
      <c r="O152" s="155">
        <v>0.878</v>
      </c>
      <c r="P152" s="155">
        <v>0.76700000000000002</v>
      </c>
      <c r="Q152" s="155">
        <v>1.645</v>
      </c>
      <c r="R152" s="154">
        <f t="shared" si="18"/>
        <v>0.1671732522796352</v>
      </c>
    </row>
    <row r="153" spans="1:18" ht="16.5" x14ac:dyDescent="0.3">
      <c r="A153" s="158" t="s">
        <v>454</v>
      </c>
      <c r="B153" s="157" t="s">
        <v>337</v>
      </c>
      <c r="C153" s="156">
        <v>0</v>
      </c>
      <c r="D153" s="155">
        <v>0</v>
      </c>
      <c r="E153" s="155">
        <v>0</v>
      </c>
      <c r="F153" s="154">
        <f t="shared" si="15"/>
        <v>0</v>
      </c>
      <c r="G153" s="156">
        <v>0</v>
      </c>
      <c r="H153" s="155">
        <v>0.93799999999999994</v>
      </c>
      <c r="I153" s="155">
        <v>0.93799999999999994</v>
      </c>
      <c r="J153" s="154">
        <f t="shared" si="17"/>
        <v>-1</v>
      </c>
      <c r="K153" s="156">
        <v>0.36599999999999999</v>
      </c>
      <c r="L153" s="155">
        <v>1.536</v>
      </c>
      <c r="M153" s="155">
        <v>1.9020000000000001</v>
      </c>
      <c r="N153" s="154">
        <f t="shared" si="16"/>
        <v>3.2633904123422156E-6</v>
      </c>
      <c r="O153" s="155">
        <v>0.71599999999999997</v>
      </c>
      <c r="P153" s="155">
        <v>2.4009999999999998</v>
      </c>
      <c r="Q153" s="155">
        <v>3.117</v>
      </c>
      <c r="R153" s="154">
        <f t="shared" si="18"/>
        <v>-0.38979788257940318</v>
      </c>
    </row>
    <row r="154" spans="1:18" ht="16.5" x14ac:dyDescent="0.3">
      <c r="A154" s="158" t="s">
        <v>455</v>
      </c>
      <c r="B154" s="157" t="s">
        <v>235</v>
      </c>
      <c r="C154" s="156">
        <v>0.06</v>
      </c>
      <c r="D154" s="155">
        <v>0.3</v>
      </c>
      <c r="E154" s="155">
        <v>0.36</v>
      </c>
      <c r="F154" s="154">
        <f t="shared" si="15"/>
        <v>4.2702452207296837E-6</v>
      </c>
      <c r="G154" s="156">
        <v>0</v>
      </c>
      <c r="H154" s="155">
        <v>0.15</v>
      </c>
      <c r="I154" s="155">
        <v>0.15</v>
      </c>
      <c r="J154" s="154">
        <f t="shared" si="17"/>
        <v>1.4</v>
      </c>
      <c r="K154" s="156">
        <v>0.36</v>
      </c>
      <c r="L154" s="155">
        <v>1.45</v>
      </c>
      <c r="M154" s="155">
        <v>1.81</v>
      </c>
      <c r="N154" s="154">
        <f t="shared" si="16"/>
        <v>3.1055397719975868E-6</v>
      </c>
      <c r="O154" s="155">
        <v>0.11</v>
      </c>
      <c r="P154" s="155">
        <v>1.1499999999999999</v>
      </c>
      <c r="Q154" s="155">
        <v>1.26</v>
      </c>
      <c r="R154" s="154">
        <f t="shared" si="18"/>
        <v>0.43650793650793651</v>
      </c>
    </row>
    <row r="155" spans="1:18" ht="16.5" x14ac:dyDescent="0.3">
      <c r="A155" s="158" t="s">
        <v>121</v>
      </c>
      <c r="B155" s="157" t="s">
        <v>121</v>
      </c>
      <c r="C155" s="156">
        <v>8.3000000000000004E-2</v>
      </c>
      <c r="D155" s="155">
        <v>0.20599999999999999</v>
      </c>
      <c r="E155" s="155">
        <v>0.28899999999999998</v>
      </c>
      <c r="F155" s="154">
        <f t="shared" si="15"/>
        <v>3.4280579688635516E-6</v>
      </c>
      <c r="G155" s="156">
        <v>2.5999999999999999E-2</v>
      </c>
      <c r="H155" s="155">
        <v>2.5999999999999999E-2</v>
      </c>
      <c r="I155" s="155">
        <v>5.1999999999999998E-2</v>
      </c>
      <c r="J155" s="154">
        <f t="shared" si="17"/>
        <v>4.5576923076923075</v>
      </c>
      <c r="K155" s="156">
        <v>0.65200000000000002</v>
      </c>
      <c r="L155" s="155">
        <v>1.149</v>
      </c>
      <c r="M155" s="155">
        <v>1.8010000000000002</v>
      </c>
      <c r="N155" s="154">
        <f t="shared" si="16"/>
        <v>3.0900978615290907E-6</v>
      </c>
      <c r="O155" s="155">
        <v>0.498</v>
      </c>
      <c r="P155" s="155">
        <v>0.51100000000000001</v>
      </c>
      <c r="Q155" s="155">
        <v>1.0089999999999999</v>
      </c>
      <c r="R155" s="154">
        <f t="shared" si="18"/>
        <v>0.7849355797819626</v>
      </c>
    </row>
    <row r="156" spans="1:18" ht="16.5" x14ac:dyDescent="0.3">
      <c r="A156" s="158" t="s">
        <v>75</v>
      </c>
      <c r="B156" s="157" t="s">
        <v>231</v>
      </c>
      <c r="C156" s="156">
        <v>0.105</v>
      </c>
      <c r="D156" s="155">
        <v>0.49099999999999999</v>
      </c>
      <c r="E156" s="155">
        <v>0.59599999999999997</v>
      </c>
      <c r="F156" s="154">
        <f t="shared" si="15"/>
        <v>7.0696281987635875E-6</v>
      </c>
      <c r="G156" s="156">
        <v>0.123</v>
      </c>
      <c r="H156" s="155">
        <v>0.13</v>
      </c>
      <c r="I156" s="155">
        <v>0.253</v>
      </c>
      <c r="J156" s="154">
        <f t="shared" si="17"/>
        <v>1.3557312252964424</v>
      </c>
      <c r="K156" s="156">
        <v>0.47</v>
      </c>
      <c r="L156" s="155">
        <v>1.3069999999999999</v>
      </c>
      <c r="M156" s="155">
        <v>1.7769999999999999</v>
      </c>
      <c r="N156" s="154">
        <f t="shared" si="16"/>
        <v>3.0489194336131E-6</v>
      </c>
      <c r="O156" s="155">
        <v>0.13500000000000001</v>
      </c>
      <c r="P156" s="155">
        <v>0.27600000000000002</v>
      </c>
      <c r="Q156" s="155">
        <v>0.41100000000000003</v>
      </c>
      <c r="R156" s="154">
        <f t="shared" si="18"/>
        <v>3.323600973236009</v>
      </c>
    </row>
    <row r="157" spans="1:18" ht="16.5" x14ac:dyDescent="0.3">
      <c r="A157" s="158" t="s">
        <v>452</v>
      </c>
      <c r="B157" s="157" t="s">
        <v>255</v>
      </c>
      <c r="C157" s="156">
        <v>0.11600000000000001</v>
      </c>
      <c r="D157" s="155">
        <v>0.20399999999999999</v>
      </c>
      <c r="E157" s="155">
        <v>0.32</v>
      </c>
      <c r="F157" s="154">
        <f t="shared" si="15"/>
        <v>3.7957735295374972E-6</v>
      </c>
      <c r="G157" s="156">
        <v>0.33300000000000002</v>
      </c>
      <c r="H157" s="155">
        <v>0.35599999999999998</v>
      </c>
      <c r="I157" s="155">
        <v>0.68900000000000006</v>
      </c>
      <c r="J157" s="154">
        <f t="shared" si="17"/>
        <v>-0.53555878084179975</v>
      </c>
      <c r="K157" s="156">
        <v>0.73199999999999998</v>
      </c>
      <c r="L157" s="155">
        <v>0.98499999999999999</v>
      </c>
      <c r="M157" s="155">
        <v>1.7170000000000001</v>
      </c>
      <c r="N157" s="154">
        <f t="shared" si="16"/>
        <v>2.9459733638231253E-6</v>
      </c>
      <c r="O157" s="155">
        <v>0.65400000000000003</v>
      </c>
      <c r="P157" s="155">
        <v>1.016</v>
      </c>
      <c r="Q157" s="155">
        <v>1.67</v>
      </c>
      <c r="R157" s="154">
        <f t="shared" si="18"/>
        <v>2.8143712574850488E-2</v>
      </c>
    </row>
    <row r="158" spans="1:18" ht="16.5" x14ac:dyDescent="0.3">
      <c r="A158" s="158" t="s">
        <v>293</v>
      </c>
      <c r="B158" s="157" t="s">
        <v>133</v>
      </c>
      <c r="C158" s="156">
        <v>0</v>
      </c>
      <c r="D158" s="155">
        <v>0</v>
      </c>
      <c r="E158" s="155">
        <v>0</v>
      </c>
      <c r="F158" s="154">
        <f t="shared" si="15"/>
        <v>0</v>
      </c>
      <c r="G158" s="156">
        <v>0.05</v>
      </c>
      <c r="H158" s="155">
        <v>7.0000000000000007E-2</v>
      </c>
      <c r="I158" s="155">
        <v>0.12000000000000001</v>
      </c>
      <c r="J158" s="154">
        <f t="shared" si="17"/>
        <v>-1</v>
      </c>
      <c r="K158" s="156">
        <v>0.56000000000000005</v>
      </c>
      <c r="L158" s="155">
        <v>1.1299999999999999</v>
      </c>
      <c r="M158" s="155">
        <v>1.69</v>
      </c>
      <c r="N158" s="154">
        <f t="shared" si="16"/>
        <v>2.8996476324176361E-6</v>
      </c>
      <c r="O158" s="155">
        <v>0.372</v>
      </c>
      <c r="P158" s="155">
        <v>0.49199999999999999</v>
      </c>
      <c r="Q158" s="155">
        <v>0.86399999999999999</v>
      </c>
      <c r="R158" s="154">
        <f t="shared" si="18"/>
        <v>0.95601851851851838</v>
      </c>
    </row>
    <row r="159" spans="1:18" ht="16.5" x14ac:dyDescent="0.3">
      <c r="A159" s="158" t="s">
        <v>75</v>
      </c>
      <c r="B159" s="157" t="s">
        <v>305</v>
      </c>
      <c r="C159" s="156">
        <v>0</v>
      </c>
      <c r="D159" s="155">
        <v>0</v>
      </c>
      <c r="E159" s="155">
        <v>0</v>
      </c>
      <c r="F159" s="154">
        <f t="shared" si="15"/>
        <v>0</v>
      </c>
      <c r="G159" s="156">
        <v>0</v>
      </c>
      <c r="H159" s="155">
        <v>0.55000000000000004</v>
      </c>
      <c r="I159" s="155">
        <v>0.55000000000000004</v>
      </c>
      <c r="J159" s="154">
        <f t="shared" si="17"/>
        <v>-1</v>
      </c>
      <c r="K159" s="156">
        <v>0.56100000000000005</v>
      </c>
      <c r="L159" s="155">
        <v>1.0529999999999999</v>
      </c>
      <c r="M159" s="155">
        <v>1.6139999999999999</v>
      </c>
      <c r="N159" s="154">
        <f t="shared" si="16"/>
        <v>2.7692492773503341E-6</v>
      </c>
      <c r="O159" s="155">
        <v>0.29199999999999998</v>
      </c>
      <c r="P159" s="155">
        <v>0.96499999999999997</v>
      </c>
      <c r="Q159" s="155">
        <v>1.2569999999999999</v>
      </c>
      <c r="R159" s="154">
        <f t="shared" si="18"/>
        <v>0.28400954653937949</v>
      </c>
    </row>
    <row r="160" spans="1:18" ht="16.5" x14ac:dyDescent="0.3">
      <c r="A160" s="158" t="s">
        <v>338</v>
      </c>
      <c r="B160" s="157" t="s">
        <v>338</v>
      </c>
      <c r="C160" s="156">
        <v>0.1</v>
      </c>
      <c r="D160" s="155">
        <v>0.1</v>
      </c>
      <c r="E160" s="155">
        <v>0.2</v>
      </c>
      <c r="F160" s="154">
        <f t="shared" si="15"/>
        <v>2.3723584559609357E-6</v>
      </c>
      <c r="G160" s="156">
        <v>0.12</v>
      </c>
      <c r="H160" s="155">
        <v>0.02</v>
      </c>
      <c r="I160" s="155">
        <v>0.13999999999999999</v>
      </c>
      <c r="J160" s="154">
        <f t="shared" si="17"/>
        <v>0.42857142857142883</v>
      </c>
      <c r="K160" s="156">
        <v>0.65500000000000003</v>
      </c>
      <c r="L160" s="155">
        <v>0.91800000000000004</v>
      </c>
      <c r="M160" s="155">
        <v>1.573</v>
      </c>
      <c r="N160" s="154">
        <f t="shared" si="16"/>
        <v>2.6989027963271844E-6</v>
      </c>
      <c r="O160" s="155">
        <v>0.375</v>
      </c>
      <c r="P160" s="155">
        <v>0.28999999999999998</v>
      </c>
      <c r="Q160" s="155">
        <v>0.66500000000000004</v>
      </c>
      <c r="R160" s="154">
        <f t="shared" si="18"/>
        <v>1.3654135338345861</v>
      </c>
    </row>
    <row r="161" spans="1:18" ht="16.5" x14ac:dyDescent="0.3">
      <c r="A161" s="158" t="s">
        <v>438</v>
      </c>
      <c r="B161" s="157" t="s">
        <v>156</v>
      </c>
      <c r="C161" s="156">
        <v>2.5000000000000001E-2</v>
      </c>
      <c r="D161" s="155">
        <v>2.5000000000000001E-2</v>
      </c>
      <c r="E161" s="155">
        <v>0.05</v>
      </c>
      <c r="F161" s="154">
        <f t="shared" si="15"/>
        <v>5.9308961399023392E-7</v>
      </c>
      <c r="G161" s="156">
        <v>0.32</v>
      </c>
      <c r="H161" s="155">
        <v>0.16</v>
      </c>
      <c r="I161" s="155">
        <v>0.48</v>
      </c>
      <c r="J161" s="154">
        <f t="shared" si="17"/>
        <v>-0.89583333333333337</v>
      </c>
      <c r="K161" s="156">
        <v>8.5000000000000006E-2</v>
      </c>
      <c r="L161" s="155">
        <v>1.458</v>
      </c>
      <c r="M161" s="155">
        <v>1.5429999999999999</v>
      </c>
      <c r="N161" s="154">
        <f t="shared" si="16"/>
        <v>2.6474297614321966E-6</v>
      </c>
      <c r="O161" s="155">
        <v>0.73499999999999999</v>
      </c>
      <c r="P161" s="155">
        <v>3.8940000000000001</v>
      </c>
      <c r="Q161" s="155">
        <v>4.6290000000000004</v>
      </c>
      <c r="R161" s="154">
        <f t="shared" si="18"/>
        <v>-0.66666666666666674</v>
      </c>
    </row>
    <row r="162" spans="1:18" ht="16.5" x14ac:dyDescent="0.3">
      <c r="A162" s="158" t="s">
        <v>293</v>
      </c>
      <c r="B162" s="157" t="s">
        <v>352</v>
      </c>
      <c r="C162" s="156">
        <v>0</v>
      </c>
      <c r="D162" s="155">
        <v>0</v>
      </c>
      <c r="E162" s="155">
        <v>0</v>
      </c>
      <c r="F162" s="154">
        <f t="shared" si="15"/>
        <v>0</v>
      </c>
      <c r="G162" s="156">
        <v>0.16800000000000001</v>
      </c>
      <c r="H162" s="155">
        <v>0.14499999999999999</v>
      </c>
      <c r="I162" s="155">
        <v>0.313</v>
      </c>
      <c r="J162" s="154">
        <f t="shared" si="17"/>
        <v>-1</v>
      </c>
      <c r="K162" s="156">
        <v>0.81699999999999995</v>
      </c>
      <c r="L162" s="155">
        <v>0.67600000000000005</v>
      </c>
      <c r="M162" s="155">
        <v>1.4929999999999999</v>
      </c>
      <c r="N162" s="154">
        <f t="shared" si="16"/>
        <v>2.5616413699405507E-6</v>
      </c>
      <c r="O162" s="155">
        <v>0.88300000000000001</v>
      </c>
      <c r="P162" s="155">
        <v>1.073</v>
      </c>
      <c r="Q162" s="155">
        <v>1.956</v>
      </c>
      <c r="R162" s="154">
        <f t="shared" si="18"/>
        <v>-0.23670756646216773</v>
      </c>
    </row>
    <row r="163" spans="1:18" ht="16.5" x14ac:dyDescent="0.3">
      <c r="A163" s="158" t="s">
        <v>75</v>
      </c>
      <c r="B163" s="157" t="s">
        <v>310</v>
      </c>
      <c r="C163" s="156">
        <v>0.12</v>
      </c>
      <c r="D163" s="155">
        <v>0.14299999999999999</v>
      </c>
      <c r="E163" s="155">
        <v>0.26300000000000001</v>
      </c>
      <c r="F163" s="154">
        <f t="shared" si="15"/>
        <v>3.1196513695886304E-6</v>
      </c>
      <c r="G163" s="156">
        <v>0</v>
      </c>
      <c r="H163" s="155">
        <v>0</v>
      </c>
      <c r="I163" s="155">
        <v>0</v>
      </c>
      <c r="J163" s="154" t="str">
        <f t="shared" si="17"/>
        <v/>
      </c>
      <c r="K163" s="156">
        <v>0.55000000000000004</v>
      </c>
      <c r="L163" s="155">
        <v>0.90800000000000003</v>
      </c>
      <c r="M163" s="155">
        <v>1.4580000000000002</v>
      </c>
      <c r="N163" s="154">
        <f t="shared" si="16"/>
        <v>2.5015894958963989E-6</v>
      </c>
      <c r="O163" s="155">
        <v>0.43</v>
      </c>
      <c r="P163" s="155">
        <v>0.19600000000000001</v>
      </c>
      <c r="Q163" s="155">
        <v>0.626</v>
      </c>
      <c r="R163" s="154">
        <f t="shared" si="18"/>
        <v>1.3290734824281154</v>
      </c>
    </row>
    <row r="164" spans="1:18" ht="16.5" x14ac:dyDescent="0.3">
      <c r="A164" s="158" t="s">
        <v>75</v>
      </c>
      <c r="B164" s="157" t="s">
        <v>322</v>
      </c>
      <c r="C164" s="156">
        <v>0.30299999999999999</v>
      </c>
      <c r="D164" s="155">
        <v>0.28100000000000003</v>
      </c>
      <c r="E164" s="155">
        <v>0.58400000000000007</v>
      </c>
      <c r="F164" s="154">
        <f t="shared" si="15"/>
        <v>6.9272866914059328E-6</v>
      </c>
      <c r="G164" s="156">
        <v>2.5999999999999999E-2</v>
      </c>
      <c r="H164" s="155">
        <v>0.04</v>
      </c>
      <c r="I164" s="155">
        <v>6.6000000000000003E-2</v>
      </c>
      <c r="J164" s="154">
        <f t="shared" si="17"/>
        <v>7.8484848484848495</v>
      </c>
      <c r="K164" s="156">
        <v>0.52200000000000002</v>
      </c>
      <c r="L164" s="155">
        <v>0.92</v>
      </c>
      <c r="M164" s="155">
        <v>1.4420000000000002</v>
      </c>
      <c r="N164" s="154">
        <f t="shared" si="16"/>
        <v>2.4741372106190721E-6</v>
      </c>
      <c r="O164" s="155">
        <v>0.76800000000000002</v>
      </c>
      <c r="P164" s="155">
        <v>0.44</v>
      </c>
      <c r="Q164" s="155">
        <v>1.208</v>
      </c>
      <c r="R164" s="154">
        <f t="shared" si="18"/>
        <v>0.19370860927152345</v>
      </c>
    </row>
    <row r="165" spans="1:18" ht="16.5" x14ac:dyDescent="0.3">
      <c r="A165" s="158" t="s">
        <v>383</v>
      </c>
      <c r="B165" s="157" t="s">
        <v>118</v>
      </c>
      <c r="C165" s="156">
        <v>0</v>
      </c>
      <c r="D165" s="155">
        <v>0</v>
      </c>
      <c r="E165" s="155">
        <v>0</v>
      </c>
      <c r="F165" s="154">
        <f t="shared" si="15"/>
        <v>0</v>
      </c>
      <c r="G165" s="156">
        <v>0</v>
      </c>
      <c r="H165" s="155">
        <v>0</v>
      </c>
      <c r="I165" s="155">
        <v>0</v>
      </c>
      <c r="J165" s="154" t="str">
        <f t="shared" si="17"/>
        <v/>
      </c>
      <c r="K165" s="156">
        <v>0.71499999999999997</v>
      </c>
      <c r="L165" s="155">
        <v>0.70399999999999996</v>
      </c>
      <c r="M165" s="155">
        <v>1.419</v>
      </c>
      <c r="N165" s="154">
        <f t="shared" si="16"/>
        <v>2.4346745505329146E-6</v>
      </c>
      <c r="O165" s="155">
        <v>0.09</v>
      </c>
      <c r="P165" s="155">
        <v>0.16</v>
      </c>
      <c r="Q165" s="155">
        <v>0.25</v>
      </c>
      <c r="R165" s="154">
        <f t="shared" si="18"/>
        <v>4.6760000000000002</v>
      </c>
    </row>
    <row r="166" spans="1:18" ht="16.5" x14ac:dyDescent="0.3">
      <c r="A166" s="158" t="s">
        <v>329</v>
      </c>
      <c r="B166" s="157" t="s">
        <v>287</v>
      </c>
      <c r="C166" s="156">
        <v>0</v>
      </c>
      <c r="D166" s="155">
        <v>0</v>
      </c>
      <c r="E166" s="155">
        <v>0</v>
      </c>
      <c r="F166" s="154">
        <f t="shared" si="15"/>
        <v>0</v>
      </c>
      <c r="G166" s="156">
        <v>6.0999999999999999E-2</v>
      </c>
      <c r="H166" s="155">
        <v>7.0000000000000007E-2</v>
      </c>
      <c r="I166" s="155">
        <v>0.13100000000000001</v>
      </c>
      <c r="J166" s="154">
        <f t="shared" si="17"/>
        <v>-1</v>
      </c>
      <c r="K166" s="156">
        <v>0.70499999999999996</v>
      </c>
      <c r="L166" s="155">
        <v>0.70599999999999996</v>
      </c>
      <c r="M166" s="155">
        <v>1.411</v>
      </c>
      <c r="N166" s="154">
        <f t="shared" si="16"/>
        <v>2.4209484078942511E-6</v>
      </c>
      <c r="O166" s="155">
        <v>0.14699999999999999</v>
      </c>
      <c r="P166" s="155">
        <v>0.30099999999999999</v>
      </c>
      <c r="Q166" s="155">
        <v>0.44799999999999995</v>
      </c>
      <c r="R166" s="154">
        <f t="shared" si="18"/>
        <v>2.1495535714285716</v>
      </c>
    </row>
    <row r="167" spans="1:18" ht="16.5" x14ac:dyDescent="0.3">
      <c r="A167" s="158" t="s">
        <v>375</v>
      </c>
      <c r="B167" s="157" t="s">
        <v>301</v>
      </c>
      <c r="C167" s="156">
        <v>0</v>
      </c>
      <c r="D167" s="155">
        <v>0</v>
      </c>
      <c r="E167" s="155">
        <v>0</v>
      </c>
      <c r="F167" s="154">
        <f t="shared" si="15"/>
        <v>0</v>
      </c>
      <c r="G167" s="156">
        <v>0.03</v>
      </c>
      <c r="H167" s="155">
        <v>0.02</v>
      </c>
      <c r="I167" s="155">
        <v>0.05</v>
      </c>
      <c r="J167" s="154">
        <f t="shared" si="17"/>
        <v>-1</v>
      </c>
      <c r="K167" s="156">
        <v>0.624</v>
      </c>
      <c r="L167" s="155">
        <v>0.76700000000000002</v>
      </c>
      <c r="M167" s="155">
        <v>1.391</v>
      </c>
      <c r="N167" s="154">
        <f t="shared" si="16"/>
        <v>2.386633051297593E-6</v>
      </c>
      <c r="O167" s="155">
        <v>0.20499999999999999</v>
      </c>
      <c r="P167" s="155">
        <v>0.33700000000000002</v>
      </c>
      <c r="Q167" s="155">
        <v>0.54200000000000004</v>
      </c>
      <c r="R167" s="154">
        <f t="shared" si="18"/>
        <v>1.5664206642066421</v>
      </c>
    </row>
    <row r="168" spans="1:18" ht="16.5" x14ac:dyDescent="0.3">
      <c r="A168" s="158" t="s">
        <v>142</v>
      </c>
      <c r="B168" s="157" t="s">
        <v>142</v>
      </c>
      <c r="C168" s="156">
        <v>0.02</v>
      </c>
      <c r="D168" s="155">
        <v>0.01</v>
      </c>
      <c r="E168" s="155">
        <v>0.03</v>
      </c>
      <c r="F168" s="154">
        <f t="shared" si="15"/>
        <v>3.5585376839414032E-7</v>
      </c>
      <c r="G168" s="156">
        <v>7.0000000000000007E-2</v>
      </c>
      <c r="H168" s="155">
        <v>0.05</v>
      </c>
      <c r="I168" s="155">
        <v>0.12000000000000001</v>
      </c>
      <c r="J168" s="154">
        <f t="shared" si="17"/>
        <v>-0.75</v>
      </c>
      <c r="K168" s="156">
        <v>0.84</v>
      </c>
      <c r="L168" s="155">
        <v>0.49399999999999999</v>
      </c>
      <c r="M168" s="155">
        <v>1.3340000000000001</v>
      </c>
      <c r="N168" s="154">
        <f t="shared" si="16"/>
        <v>2.2888342849971165E-6</v>
      </c>
      <c r="O168" s="155">
        <v>0.68799999999999994</v>
      </c>
      <c r="P168" s="155">
        <v>0.43</v>
      </c>
      <c r="Q168" s="155">
        <v>1.1179999999999999</v>
      </c>
      <c r="R168" s="154">
        <f t="shared" si="18"/>
        <v>0.19320214669051894</v>
      </c>
    </row>
    <row r="169" spans="1:18" ht="16.5" x14ac:dyDescent="0.3">
      <c r="A169" s="158" t="s">
        <v>75</v>
      </c>
      <c r="B169" s="157" t="s">
        <v>218</v>
      </c>
      <c r="C169" s="156">
        <v>0.157</v>
      </c>
      <c r="D169" s="155">
        <v>0.20899999999999999</v>
      </c>
      <c r="E169" s="155">
        <v>0.36599999999999999</v>
      </c>
      <c r="F169" s="154">
        <f t="shared" si="15"/>
        <v>4.3414159744085123E-6</v>
      </c>
      <c r="G169" s="156">
        <v>6.5000000000000002E-2</v>
      </c>
      <c r="H169" s="155">
        <v>5.1999999999999998E-2</v>
      </c>
      <c r="I169" s="155">
        <v>0.11699999999999999</v>
      </c>
      <c r="J169" s="154">
        <f t="shared" si="17"/>
        <v>2.1282051282051282</v>
      </c>
      <c r="K169" s="156">
        <v>0.41699999999999998</v>
      </c>
      <c r="L169" s="155">
        <v>0.874</v>
      </c>
      <c r="M169" s="155">
        <v>1.2909999999999999</v>
      </c>
      <c r="N169" s="154">
        <f t="shared" si="16"/>
        <v>2.2150562683143004E-6</v>
      </c>
      <c r="O169" s="155">
        <v>1.2809999999999999</v>
      </c>
      <c r="P169" s="155">
        <v>0.39100000000000001</v>
      </c>
      <c r="Q169" s="155">
        <v>1.6719999999999999</v>
      </c>
      <c r="R169" s="154">
        <f t="shared" si="18"/>
        <v>-0.22787081339712922</v>
      </c>
    </row>
    <row r="170" spans="1:18" ht="16.5" x14ac:dyDescent="0.3">
      <c r="A170" s="158" t="s">
        <v>456</v>
      </c>
      <c r="B170" s="157" t="s">
        <v>240</v>
      </c>
      <c r="C170" s="156">
        <v>0.06</v>
      </c>
      <c r="D170" s="155">
        <v>0.12</v>
      </c>
      <c r="E170" s="155">
        <v>0.18</v>
      </c>
      <c r="F170" s="154">
        <f t="shared" si="15"/>
        <v>2.1351226103648418E-6</v>
      </c>
      <c r="G170" s="156">
        <v>6.5000000000000002E-2</v>
      </c>
      <c r="H170" s="155">
        <v>0.06</v>
      </c>
      <c r="I170" s="155">
        <v>0.125</v>
      </c>
      <c r="J170" s="154">
        <f t="shared" si="17"/>
        <v>0.43999999999999995</v>
      </c>
      <c r="K170" s="156">
        <v>0.55000000000000004</v>
      </c>
      <c r="L170" s="155">
        <v>0.71</v>
      </c>
      <c r="M170" s="155">
        <v>1.26</v>
      </c>
      <c r="N170" s="154">
        <f t="shared" si="16"/>
        <v>2.1618674655894803E-6</v>
      </c>
      <c r="O170" s="155">
        <v>1.9850000000000001</v>
      </c>
      <c r="P170" s="155">
        <v>1.2</v>
      </c>
      <c r="Q170" s="155">
        <v>3.1850000000000001</v>
      </c>
      <c r="R170" s="154">
        <f t="shared" si="18"/>
        <v>-0.60439560439560447</v>
      </c>
    </row>
    <row r="171" spans="1:18" ht="16.5" x14ac:dyDescent="0.3">
      <c r="A171" s="158" t="s">
        <v>75</v>
      </c>
      <c r="B171" s="157" t="s">
        <v>260</v>
      </c>
      <c r="C171" s="156">
        <v>9.8000000000000004E-2</v>
      </c>
      <c r="D171" s="155">
        <v>8.1000000000000003E-2</v>
      </c>
      <c r="E171" s="155">
        <v>0.17899999999999999</v>
      </c>
      <c r="F171" s="154">
        <f t="shared" si="15"/>
        <v>2.1232608180850375E-6</v>
      </c>
      <c r="G171" s="156">
        <v>0.1</v>
      </c>
      <c r="H171" s="155">
        <v>1.458</v>
      </c>
      <c r="I171" s="155">
        <v>1.5580000000000001</v>
      </c>
      <c r="J171" s="154">
        <f t="shared" si="17"/>
        <v>-0.88510911424903727</v>
      </c>
      <c r="K171" s="156">
        <v>0.53300000000000003</v>
      </c>
      <c r="L171" s="155">
        <v>0.59799999999999998</v>
      </c>
      <c r="M171" s="155">
        <v>1.131</v>
      </c>
      <c r="N171" s="154">
        <f t="shared" si="16"/>
        <v>1.9405334155410335E-6</v>
      </c>
      <c r="O171" s="155">
        <v>0.19800000000000001</v>
      </c>
      <c r="P171" s="155">
        <v>3.2559999999999998</v>
      </c>
      <c r="Q171" s="155">
        <v>3.4539999999999997</v>
      </c>
      <c r="R171" s="154">
        <f t="shared" si="18"/>
        <v>-0.67255356108859288</v>
      </c>
    </row>
    <row r="172" spans="1:18" ht="16.5" x14ac:dyDescent="0.3">
      <c r="A172" s="158" t="s">
        <v>457</v>
      </c>
      <c r="B172" s="157" t="s">
        <v>168</v>
      </c>
      <c r="C172" s="156">
        <v>0</v>
      </c>
      <c r="D172" s="155">
        <v>0.01</v>
      </c>
      <c r="E172" s="155">
        <v>0.01</v>
      </c>
      <c r="F172" s="154">
        <f t="shared" si="15"/>
        <v>1.1861792279804679E-7</v>
      </c>
      <c r="G172" s="156">
        <v>0</v>
      </c>
      <c r="H172" s="155">
        <v>0</v>
      </c>
      <c r="I172" s="155">
        <v>0</v>
      </c>
      <c r="J172" s="154" t="str">
        <f t="shared" si="17"/>
        <v/>
      </c>
      <c r="K172" s="156">
        <v>0.41199999999999998</v>
      </c>
      <c r="L172" s="155">
        <v>0.67</v>
      </c>
      <c r="M172" s="155">
        <v>1.0820000000000001</v>
      </c>
      <c r="N172" s="154">
        <f t="shared" si="16"/>
        <v>1.8564607918792205E-6</v>
      </c>
      <c r="O172" s="155">
        <v>0</v>
      </c>
      <c r="P172" s="155">
        <v>0.05</v>
      </c>
      <c r="Q172" s="155">
        <v>0.05</v>
      </c>
      <c r="R172" s="154">
        <f t="shared" si="18"/>
        <v>20.64</v>
      </c>
    </row>
    <row r="173" spans="1:18" ht="16.5" x14ac:dyDescent="0.3">
      <c r="A173" s="158" t="s">
        <v>458</v>
      </c>
      <c r="B173" s="157" t="s">
        <v>312</v>
      </c>
      <c r="C173" s="156">
        <v>0</v>
      </c>
      <c r="D173" s="155">
        <v>0</v>
      </c>
      <c r="E173" s="155">
        <v>0</v>
      </c>
      <c r="F173" s="154">
        <f t="shared" si="15"/>
        <v>0</v>
      </c>
      <c r="G173" s="156">
        <v>0</v>
      </c>
      <c r="H173" s="155">
        <v>0</v>
      </c>
      <c r="I173" s="155">
        <v>0</v>
      </c>
      <c r="J173" s="154" t="str">
        <f t="shared" si="17"/>
        <v/>
      </c>
      <c r="K173" s="156">
        <v>0.53900000000000003</v>
      </c>
      <c r="L173" s="155">
        <v>0.53500000000000003</v>
      </c>
      <c r="M173" s="155">
        <v>1.0740000000000001</v>
      </c>
      <c r="N173" s="154">
        <f t="shared" si="16"/>
        <v>1.8427346492405571E-6</v>
      </c>
      <c r="O173" s="155">
        <v>4.4999999999999998E-2</v>
      </c>
      <c r="P173" s="155">
        <v>0.06</v>
      </c>
      <c r="Q173" s="155">
        <v>0.105</v>
      </c>
      <c r="R173" s="154">
        <f t="shared" si="18"/>
        <v>9.2285714285714295</v>
      </c>
    </row>
    <row r="174" spans="1:18" ht="16.5" x14ac:dyDescent="0.3">
      <c r="A174" s="158" t="s">
        <v>321</v>
      </c>
      <c r="B174" s="157" t="s">
        <v>321</v>
      </c>
      <c r="C174" s="156">
        <v>0</v>
      </c>
      <c r="D174" s="155">
        <v>0</v>
      </c>
      <c r="E174" s="155">
        <v>0</v>
      </c>
      <c r="F174" s="154">
        <f t="shared" si="15"/>
        <v>0</v>
      </c>
      <c r="G174" s="156">
        <v>0</v>
      </c>
      <c r="H174" s="155">
        <v>0.1</v>
      </c>
      <c r="I174" s="155">
        <v>0.1</v>
      </c>
      <c r="J174" s="154">
        <f t="shared" si="17"/>
        <v>-1</v>
      </c>
      <c r="K174" s="156">
        <v>0.3</v>
      </c>
      <c r="L174" s="155">
        <v>0.75</v>
      </c>
      <c r="M174" s="155">
        <v>1.05</v>
      </c>
      <c r="N174" s="154">
        <f t="shared" si="16"/>
        <v>1.8015562213245669E-6</v>
      </c>
      <c r="O174" s="155">
        <v>0.154</v>
      </c>
      <c r="P174" s="155">
        <v>0.41399999999999998</v>
      </c>
      <c r="Q174" s="155">
        <v>0.56799999999999995</v>
      </c>
      <c r="R174" s="154">
        <f t="shared" si="18"/>
        <v>0.84859154929577496</v>
      </c>
    </row>
    <row r="175" spans="1:18" ht="16.5" x14ac:dyDescent="0.3">
      <c r="A175" s="158" t="s">
        <v>258</v>
      </c>
      <c r="B175" s="157" t="s">
        <v>180</v>
      </c>
      <c r="C175" s="156">
        <v>0</v>
      </c>
      <c r="D175" s="155">
        <v>0</v>
      </c>
      <c r="E175" s="155">
        <v>0</v>
      </c>
      <c r="F175" s="154">
        <f t="shared" si="15"/>
        <v>0</v>
      </c>
      <c r="G175" s="156">
        <v>0</v>
      </c>
      <c r="H175" s="155">
        <v>0</v>
      </c>
      <c r="I175" s="155">
        <v>0</v>
      </c>
      <c r="J175" s="154" t="str">
        <f t="shared" si="17"/>
        <v/>
      </c>
      <c r="K175" s="156">
        <v>0.64</v>
      </c>
      <c r="L175" s="155">
        <v>0.4</v>
      </c>
      <c r="M175" s="155">
        <v>1.04</v>
      </c>
      <c r="N175" s="154">
        <f t="shared" si="16"/>
        <v>1.7843985430262376E-6</v>
      </c>
      <c r="O175" s="155">
        <v>0</v>
      </c>
      <c r="P175" s="155">
        <v>0</v>
      </c>
      <c r="Q175" s="155">
        <v>0</v>
      </c>
      <c r="R175" s="154" t="str">
        <f t="shared" si="18"/>
        <v/>
      </c>
    </row>
    <row r="176" spans="1:18" ht="16.5" x14ac:dyDescent="0.3">
      <c r="A176" s="158" t="s">
        <v>402</v>
      </c>
      <c r="B176" s="157" t="s">
        <v>278</v>
      </c>
      <c r="C176" s="156">
        <v>0.03</v>
      </c>
      <c r="D176" s="155">
        <v>6.2E-2</v>
      </c>
      <c r="E176" s="155">
        <v>9.1999999999999998E-2</v>
      </c>
      <c r="F176" s="154">
        <f t="shared" si="15"/>
        <v>1.0912848897420305E-6</v>
      </c>
      <c r="G176" s="156">
        <v>0</v>
      </c>
      <c r="H176" s="155">
        <v>0</v>
      </c>
      <c r="I176" s="155">
        <v>0</v>
      </c>
      <c r="J176" s="154" t="str">
        <f t="shared" si="17"/>
        <v/>
      </c>
      <c r="K176" s="156">
        <v>0.73499999999999999</v>
      </c>
      <c r="L176" s="155">
        <v>0.30399999999999999</v>
      </c>
      <c r="M176" s="155">
        <v>1.0389999999999999</v>
      </c>
      <c r="N176" s="154">
        <f t="shared" si="16"/>
        <v>1.7826827751964045E-6</v>
      </c>
      <c r="O176" s="155">
        <v>0</v>
      </c>
      <c r="P176" s="155">
        <v>1.4999999999999999E-2</v>
      </c>
      <c r="Q176" s="155">
        <v>1.4999999999999999E-2</v>
      </c>
      <c r="R176" s="154">
        <f t="shared" si="18"/>
        <v>68.266666666666666</v>
      </c>
    </row>
    <row r="177" spans="1:18" ht="16.5" x14ac:dyDescent="0.3">
      <c r="A177" s="158" t="s">
        <v>75</v>
      </c>
      <c r="B177" s="157" t="s">
        <v>230</v>
      </c>
      <c r="C177" s="156">
        <v>6.4000000000000001E-2</v>
      </c>
      <c r="D177" s="155">
        <v>0.31</v>
      </c>
      <c r="E177" s="155">
        <v>0.374</v>
      </c>
      <c r="F177" s="154">
        <f t="shared" si="15"/>
        <v>4.4363103126469497E-6</v>
      </c>
      <c r="G177" s="156">
        <v>0.113</v>
      </c>
      <c r="H177" s="155">
        <v>0.96</v>
      </c>
      <c r="I177" s="155">
        <v>1.073</v>
      </c>
      <c r="J177" s="154">
        <f t="shared" si="17"/>
        <v>-0.65144454799627205</v>
      </c>
      <c r="K177" s="156">
        <v>0.46800000000000003</v>
      </c>
      <c r="L177" s="155">
        <v>0.48499999999999999</v>
      </c>
      <c r="M177" s="155">
        <v>0.95300000000000007</v>
      </c>
      <c r="N177" s="154">
        <f t="shared" si="16"/>
        <v>1.6351267418307737E-6</v>
      </c>
      <c r="O177" s="155">
        <v>0.46500000000000002</v>
      </c>
      <c r="P177" s="155">
        <v>2.2490000000000001</v>
      </c>
      <c r="Q177" s="155">
        <v>2.714</v>
      </c>
      <c r="R177" s="154">
        <f t="shared" si="18"/>
        <v>-0.6488577745025792</v>
      </c>
    </row>
    <row r="178" spans="1:18" ht="16.5" x14ac:dyDescent="0.3">
      <c r="A178" s="158" t="s">
        <v>459</v>
      </c>
      <c r="B178" s="157" t="s">
        <v>291</v>
      </c>
      <c r="C178" s="156">
        <v>0</v>
      </c>
      <c r="D178" s="155">
        <v>0</v>
      </c>
      <c r="E178" s="155">
        <v>0</v>
      </c>
      <c r="F178" s="154">
        <f t="shared" si="15"/>
        <v>0</v>
      </c>
      <c r="G178" s="156">
        <v>0.08</v>
      </c>
      <c r="H178" s="155">
        <v>0.08</v>
      </c>
      <c r="I178" s="155">
        <v>0.16</v>
      </c>
      <c r="J178" s="154">
        <f t="shared" si="17"/>
        <v>-1</v>
      </c>
      <c r="K178" s="156">
        <v>0.52200000000000002</v>
      </c>
      <c r="L178" s="155">
        <v>0.43</v>
      </c>
      <c r="M178" s="155">
        <v>0.95199999999999996</v>
      </c>
      <c r="N178" s="154">
        <f t="shared" si="16"/>
        <v>1.6334109740009405E-6</v>
      </c>
      <c r="O178" s="155">
        <v>0.24</v>
      </c>
      <c r="P178" s="155">
        <v>0.24</v>
      </c>
      <c r="Q178" s="155">
        <v>0.48</v>
      </c>
      <c r="R178" s="154">
        <f t="shared" si="18"/>
        <v>0.98333333333333339</v>
      </c>
    </row>
    <row r="179" spans="1:18" ht="16.5" x14ac:dyDescent="0.3">
      <c r="A179" s="158" t="s">
        <v>258</v>
      </c>
      <c r="B179" s="157" t="s">
        <v>258</v>
      </c>
      <c r="C179" s="156">
        <v>0.03</v>
      </c>
      <c r="D179" s="155">
        <v>0.05</v>
      </c>
      <c r="E179" s="155">
        <v>0.08</v>
      </c>
      <c r="F179" s="154">
        <f t="shared" si="15"/>
        <v>9.489433823843743E-7</v>
      </c>
      <c r="G179" s="156">
        <v>2.5000000000000001E-2</v>
      </c>
      <c r="H179" s="155">
        <v>7.8E-2</v>
      </c>
      <c r="I179" s="155">
        <v>0.10300000000000001</v>
      </c>
      <c r="J179" s="154">
        <f t="shared" si="17"/>
        <v>-0.22330097087378642</v>
      </c>
      <c r="K179" s="156">
        <v>0.44900000000000001</v>
      </c>
      <c r="L179" s="155">
        <v>0.49</v>
      </c>
      <c r="M179" s="155">
        <v>0.93900000000000006</v>
      </c>
      <c r="N179" s="154">
        <f t="shared" si="16"/>
        <v>1.6111059922131127E-6</v>
      </c>
      <c r="O179" s="155">
        <v>1.1140000000000001</v>
      </c>
      <c r="P179" s="155">
        <v>0.80300000000000005</v>
      </c>
      <c r="Q179" s="155">
        <v>1.9170000000000003</v>
      </c>
      <c r="R179" s="154">
        <f t="shared" si="18"/>
        <v>-0.51017214397496091</v>
      </c>
    </row>
    <row r="180" spans="1:18" ht="16.5" x14ac:dyDescent="0.3">
      <c r="A180" s="158" t="s">
        <v>75</v>
      </c>
      <c r="B180" s="157" t="s">
        <v>182</v>
      </c>
      <c r="C180" s="156">
        <v>0</v>
      </c>
      <c r="D180" s="155">
        <v>0</v>
      </c>
      <c r="E180" s="155">
        <v>0</v>
      </c>
      <c r="F180" s="154">
        <f t="shared" si="15"/>
        <v>0</v>
      </c>
      <c r="G180" s="156">
        <v>0.06</v>
      </c>
      <c r="H180" s="155">
        <v>0.20399999999999999</v>
      </c>
      <c r="I180" s="155">
        <v>0.26400000000000001</v>
      </c>
      <c r="J180" s="154">
        <f t="shared" si="17"/>
        <v>-1</v>
      </c>
      <c r="K180" s="156">
        <v>0.45</v>
      </c>
      <c r="L180" s="155">
        <v>0.45</v>
      </c>
      <c r="M180" s="155">
        <v>0.9</v>
      </c>
      <c r="N180" s="154">
        <f t="shared" si="16"/>
        <v>1.5441910468496288E-6</v>
      </c>
      <c r="O180" s="155">
        <v>0.06</v>
      </c>
      <c r="P180" s="155">
        <v>0.20399999999999999</v>
      </c>
      <c r="Q180" s="155">
        <v>0.26400000000000001</v>
      </c>
      <c r="R180" s="154">
        <f t="shared" si="18"/>
        <v>2.4090909090909092</v>
      </c>
    </row>
    <row r="181" spans="1:18" ht="16.5" x14ac:dyDescent="0.3">
      <c r="A181" s="158" t="s">
        <v>75</v>
      </c>
      <c r="B181" s="157" t="s">
        <v>318</v>
      </c>
      <c r="C181" s="156">
        <v>0.08</v>
      </c>
      <c r="D181" s="155">
        <v>3.6999999999999998E-2</v>
      </c>
      <c r="E181" s="155">
        <v>0.11699999999999999</v>
      </c>
      <c r="F181" s="154">
        <f t="shared" si="15"/>
        <v>1.3878296967371472E-6</v>
      </c>
      <c r="G181" s="156">
        <v>0</v>
      </c>
      <c r="H181" s="155">
        <v>0</v>
      </c>
      <c r="I181" s="155">
        <v>0</v>
      </c>
      <c r="J181" s="154" t="str">
        <f t="shared" si="17"/>
        <v/>
      </c>
      <c r="K181" s="156">
        <v>0.31</v>
      </c>
      <c r="L181" s="155">
        <v>0.54200000000000004</v>
      </c>
      <c r="M181" s="155">
        <v>0.85200000000000009</v>
      </c>
      <c r="N181" s="154">
        <f t="shared" si="16"/>
        <v>1.4618341910176487E-6</v>
      </c>
      <c r="O181" s="155">
        <v>0.45900000000000002</v>
      </c>
      <c r="P181" s="155">
        <v>0.40600000000000003</v>
      </c>
      <c r="Q181" s="155">
        <v>0.86499999999999999</v>
      </c>
      <c r="R181" s="154">
        <f t="shared" si="18"/>
        <v>-1.5028901734103983E-2</v>
      </c>
    </row>
    <row r="182" spans="1:18" ht="16.5" x14ac:dyDescent="0.3">
      <c r="A182" s="158" t="s">
        <v>177</v>
      </c>
      <c r="B182" s="157" t="s">
        <v>177</v>
      </c>
      <c r="C182" s="156">
        <v>0</v>
      </c>
      <c r="D182" s="155">
        <v>0</v>
      </c>
      <c r="E182" s="155">
        <v>0</v>
      </c>
      <c r="F182" s="154">
        <f t="shared" si="15"/>
        <v>0</v>
      </c>
      <c r="G182" s="156">
        <v>5.3999999999999999E-2</v>
      </c>
      <c r="H182" s="155">
        <v>5.3999999999999999E-2</v>
      </c>
      <c r="I182" s="155">
        <v>0.108</v>
      </c>
      <c r="J182" s="154">
        <f t="shared" si="17"/>
        <v>-1</v>
      </c>
      <c r="K182" s="156">
        <v>0.32400000000000001</v>
      </c>
      <c r="L182" s="155">
        <v>0.46899999999999997</v>
      </c>
      <c r="M182" s="155">
        <v>0.79299999999999993</v>
      </c>
      <c r="N182" s="154">
        <f t="shared" si="16"/>
        <v>1.3606038890575061E-6</v>
      </c>
      <c r="O182" s="155">
        <v>0.46100000000000002</v>
      </c>
      <c r="P182" s="155">
        <v>0.68899999999999995</v>
      </c>
      <c r="Q182" s="155">
        <v>1.1499999999999999</v>
      </c>
      <c r="R182" s="154">
        <f t="shared" si="18"/>
        <v>-0.31043478260869561</v>
      </c>
    </row>
    <row r="183" spans="1:18" ht="16.5" x14ac:dyDescent="0.3">
      <c r="A183" s="158" t="s">
        <v>309</v>
      </c>
      <c r="B183" s="157" t="s">
        <v>262</v>
      </c>
      <c r="C183" s="156">
        <v>0</v>
      </c>
      <c r="D183" s="155">
        <v>0</v>
      </c>
      <c r="E183" s="155">
        <v>0</v>
      </c>
      <c r="F183" s="154">
        <f t="shared" si="15"/>
        <v>0</v>
      </c>
      <c r="G183" s="156">
        <v>0</v>
      </c>
      <c r="H183" s="155">
        <v>0</v>
      </c>
      <c r="I183" s="155">
        <v>0</v>
      </c>
      <c r="J183" s="154" t="str">
        <f t="shared" si="17"/>
        <v/>
      </c>
      <c r="K183" s="156">
        <v>0.3</v>
      </c>
      <c r="L183" s="155">
        <v>0.4</v>
      </c>
      <c r="M183" s="155">
        <v>0.7</v>
      </c>
      <c r="N183" s="154">
        <f t="shared" si="16"/>
        <v>1.2010374808830444E-6</v>
      </c>
      <c r="O183" s="155">
        <v>0</v>
      </c>
      <c r="P183" s="155">
        <v>0</v>
      </c>
      <c r="Q183" s="155">
        <v>0</v>
      </c>
      <c r="R183" s="154" t="str">
        <f t="shared" si="18"/>
        <v/>
      </c>
    </row>
    <row r="184" spans="1:18" ht="16.5" x14ac:dyDescent="0.3">
      <c r="A184" s="158" t="s">
        <v>460</v>
      </c>
      <c r="B184" s="157" t="s">
        <v>304</v>
      </c>
      <c r="C184" s="156">
        <v>0</v>
      </c>
      <c r="D184" s="155">
        <v>0</v>
      </c>
      <c r="E184" s="155">
        <v>0</v>
      </c>
      <c r="F184" s="154">
        <f t="shared" si="15"/>
        <v>0</v>
      </c>
      <c r="G184" s="156">
        <v>0</v>
      </c>
      <c r="H184" s="155">
        <v>0</v>
      </c>
      <c r="I184" s="155">
        <v>0</v>
      </c>
      <c r="J184" s="154" t="str">
        <f t="shared" si="17"/>
        <v/>
      </c>
      <c r="K184" s="156">
        <v>0.32300000000000001</v>
      </c>
      <c r="L184" s="155">
        <v>0.309</v>
      </c>
      <c r="M184" s="155">
        <v>0.63200000000000001</v>
      </c>
      <c r="N184" s="154">
        <f t="shared" si="16"/>
        <v>1.084365268454406E-6</v>
      </c>
      <c r="O184" s="155">
        <v>0</v>
      </c>
      <c r="P184" s="155">
        <v>0</v>
      </c>
      <c r="Q184" s="155">
        <v>0</v>
      </c>
      <c r="R184" s="154" t="str">
        <f t="shared" si="18"/>
        <v/>
      </c>
    </row>
    <row r="185" spans="1:18" ht="16.5" x14ac:dyDescent="0.3">
      <c r="A185" s="158" t="s">
        <v>461</v>
      </c>
      <c r="B185" s="157" t="s">
        <v>281</v>
      </c>
      <c r="C185" s="156">
        <v>0.3</v>
      </c>
      <c r="D185" s="155">
        <v>0.3</v>
      </c>
      <c r="E185" s="155">
        <v>0.6</v>
      </c>
      <c r="F185" s="154">
        <f t="shared" si="15"/>
        <v>7.1170753678828067E-6</v>
      </c>
      <c r="G185" s="156">
        <v>0</v>
      </c>
      <c r="H185" s="155">
        <v>0</v>
      </c>
      <c r="I185" s="155">
        <v>0</v>
      </c>
      <c r="J185" s="154" t="str">
        <f t="shared" si="17"/>
        <v/>
      </c>
      <c r="K185" s="156">
        <v>0.3</v>
      </c>
      <c r="L185" s="155">
        <v>0.3</v>
      </c>
      <c r="M185" s="155">
        <v>0.6</v>
      </c>
      <c r="N185" s="154">
        <f t="shared" si="16"/>
        <v>1.0294606978997524E-6</v>
      </c>
      <c r="O185" s="155">
        <v>0</v>
      </c>
      <c r="P185" s="155">
        <v>0</v>
      </c>
      <c r="Q185" s="155">
        <v>0</v>
      </c>
      <c r="R185" s="154" t="str">
        <f t="shared" si="18"/>
        <v/>
      </c>
    </row>
    <row r="186" spans="1:18" ht="16.5" x14ac:dyDescent="0.3">
      <c r="A186" s="158" t="s">
        <v>392</v>
      </c>
      <c r="B186" s="157" t="s">
        <v>144</v>
      </c>
      <c r="C186" s="156">
        <v>8.9999999999999993E-3</v>
      </c>
      <c r="D186" s="155">
        <v>8.9999999999999993E-3</v>
      </c>
      <c r="E186" s="155">
        <v>1.7999999999999999E-2</v>
      </c>
      <c r="F186" s="154">
        <f t="shared" si="15"/>
        <v>2.135122610364842E-7</v>
      </c>
      <c r="G186" s="156">
        <v>1.2E-2</v>
      </c>
      <c r="H186" s="155">
        <v>0</v>
      </c>
      <c r="I186" s="155">
        <v>1.2E-2</v>
      </c>
      <c r="J186" s="154">
        <f t="shared" si="17"/>
        <v>0.49999999999999978</v>
      </c>
      <c r="K186" s="156">
        <v>8.1000000000000003E-2</v>
      </c>
      <c r="L186" s="155">
        <v>0.47699999999999998</v>
      </c>
      <c r="M186" s="155">
        <v>0.55799999999999994</v>
      </c>
      <c r="N186" s="154">
        <f t="shared" si="16"/>
        <v>9.5739844904676969E-7</v>
      </c>
      <c r="O186" s="155">
        <v>4.1000000000000002E-2</v>
      </c>
      <c r="P186" s="155">
        <v>3.3000000000000002E-2</v>
      </c>
      <c r="Q186" s="155">
        <v>7.400000000000001E-2</v>
      </c>
      <c r="R186" s="154">
        <f t="shared" si="18"/>
        <v>6.5405405405405386</v>
      </c>
    </row>
    <row r="187" spans="1:18" ht="16.5" x14ac:dyDescent="0.3">
      <c r="A187" s="158" t="s">
        <v>246</v>
      </c>
      <c r="B187" s="157" t="s">
        <v>207</v>
      </c>
      <c r="C187" s="156">
        <v>0</v>
      </c>
      <c r="D187" s="155">
        <v>0</v>
      </c>
      <c r="E187" s="155">
        <v>0</v>
      </c>
      <c r="F187" s="154">
        <f t="shared" si="15"/>
        <v>0</v>
      </c>
      <c r="G187" s="156">
        <v>0</v>
      </c>
      <c r="H187" s="155">
        <v>0</v>
      </c>
      <c r="I187" s="155">
        <v>0</v>
      </c>
      <c r="J187" s="154" t="str">
        <f t="shared" si="17"/>
        <v/>
      </c>
      <c r="K187" s="156">
        <v>0.126</v>
      </c>
      <c r="L187" s="155">
        <v>0.42099999999999999</v>
      </c>
      <c r="M187" s="155">
        <v>0.54699999999999993</v>
      </c>
      <c r="N187" s="154">
        <f t="shared" si="16"/>
        <v>9.385250029186076E-7</v>
      </c>
      <c r="O187" s="155">
        <v>0</v>
      </c>
      <c r="P187" s="155">
        <v>0</v>
      </c>
      <c r="Q187" s="155">
        <v>0</v>
      </c>
      <c r="R187" s="154" t="str">
        <f t="shared" si="18"/>
        <v/>
      </c>
    </row>
    <row r="188" spans="1:18" ht="16.5" x14ac:dyDescent="0.3">
      <c r="A188" s="158" t="s">
        <v>141</v>
      </c>
      <c r="B188" s="157" t="s">
        <v>141</v>
      </c>
      <c r="C188" s="156">
        <v>6.5000000000000002E-2</v>
      </c>
      <c r="D188" s="155">
        <v>3.7999999999999999E-2</v>
      </c>
      <c r="E188" s="155">
        <v>0.10300000000000001</v>
      </c>
      <c r="F188" s="154">
        <f t="shared" si="15"/>
        <v>1.221764604819882E-6</v>
      </c>
      <c r="G188" s="156">
        <v>3.6999999999999998E-2</v>
      </c>
      <c r="H188" s="155">
        <v>2.1999999999999999E-2</v>
      </c>
      <c r="I188" s="155">
        <v>5.8999999999999997E-2</v>
      </c>
      <c r="J188" s="154">
        <f t="shared" si="17"/>
        <v>0.74576271186440701</v>
      </c>
      <c r="K188" s="156">
        <v>0.35899999999999999</v>
      </c>
      <c r="L188" s="155">
        <v>0.17899999999999999</v>
      </c>
      <c r="M188" s="155">
        <v>0.53800000000000003</v>
      </c>
      <c r="N188" s="154">
        <f t="shared" si="16"/>
        <v>9.2308309245011148E-7</v>
      </c>
      <c r="O188" s="155">
        <v>0.48699999999999999</v>
      </c>
      <c r="P188" s="155">
        <v>0.50900000000000001</v>
      </c>
      <c r="Q188" s="155">
        <v>0.996</v>
      </c>
      <c r="R188" s="154">
        <f t="shared" si="18"/>
        <v>-0.45983935742971882</v>
      </c>
    </row>
    <row r="189" spans="1:18" ht="16.5" x14ac:dyDescent="0.3">
      <c r="A189" s="158" t="s">
        <v>338</v>
      </c>
      <c r="B189" s="157" t="s">
        <v>302</v>
      </c>
      <c r="C189" s="156">
        <v>0.03</v>
      </c>
      <c r="D189" s="155">
        <v>0.03</v>
      </c>
      <c r="E189" s="155">
        <v>0.06</v>
      </c>
      <c r="F189" s="154">
        <f t="shared" si="15"/>
        <v>7.1170753678828064E-7</v>
      </c>
      <c r="G189" s="156">
        <v>0</v>
      </c>
      <c r="H189" s="155">
        <v>0</v>
      </c>
      <c r="I189" s="155">
        <v>0</v>
      </c>
      <c r="J189" s="154" t="str">
        <f t="shared" si="17"/>
        <v/>
      </c>
      <c r="K189" s="156">
        <v>0.1</v>
      </c>
      <c r="L189" s="155">
        <v>0.41099999999999998</v>
      </c>
      <c r="M189" s="155">
        <v>0.51100000000000001</v>
      </c>
      <c r="N189" s="154">
        <f t="shared" si="16"/>
        <v>8.7675736104462258E-7</v>
      </c>
      <c r="O189" s="155">
        <v>5.0000000000000001E-3</v>
      </c>
      <c r="P189" s="155">
        <v>3.4000000000000002E-2</v>
      </c>
      <c r="Q189" s="155">
        <v>3.9E-2</v>
      </c>
      <c r="R189" s="154">
        <f t="shared" si="18"/>
        <v>12.102564102564102</v>
      </c>
    </row>
    <row r="190" spans="1:18" ht="16.5" x14ac:dyDescent="0.3">
      <c r="A190" s="158" t="s">
        <v>462</v>
      </c>
      <c r="B190" s="157" t="s">
        <v>196</v>
      </c>
      <c r="C190" s="156">
        <v>0</v>
      </c>
      <c r="D190" s="155">
        <v>0</v>
      </c>
      <c r="E190" s="155">
        <v>0</v>
      </c>
      <c r="F190" s="154">
        <f t="shared" si="15"/>
        <v>0</v>
      </c>
      <c r="G190" s="156">
        <v>6.6000000000000003E-2</v>
      </c>
      <c r="H190" s="155">
        <v>1.6E-2</v>
      </c>
      <c r="I190" s="155">
        <v>8.2000000000000003E-2</v>
      </c>
      <c r="J190" s="154">
        <f t="shared" si="17"/>
        <v>-1</v>
      </c>
      <c r="K190" s="156">
        <v>0.3</v>
      </c>
      <c r="L190" s="155">
        <v>0.15</v>
      </c>
      <c r="M190" s="155">
        <v>0.44999999999999996</v>
      </c>
      <c r="N190" s="154">
        <f t="shared" si="16"/>
        <v>7.7209552342481428E-7</v>
      </c>
      <c r="O190" s="155">
        <v>0.13600000000000001</v>
      </c>
      <c r="P190" s="155">
        <v>0.26600000000000001</v>
      </c>
      <c r="Q190" s="155">
        <v>0.40200000000000002</v>
      </c>
      <c r="R190" s="154">
        <f t="shared" si="18"/>
        <v>0.11940298507462677</v>
      </c>
    </row>
    <row r="191" spans="1:18" ht="16.5" x14ac:dyDescent="0.3">
      <c r="A191" s="158" t="s">
        <v>375</v>
      </c>
      <c r="B191" s="157" t="s">
        <v>209</v>
      </c>
      <c r="C191" s="156">
        <v>0.04</v>
      </c>
      <c r="D191" s="155">
        <v>2.1999999999999999E-2</v>
      </c>
      <c r="E191" s="155">
        <v>6.2E-2</v>
      </c>
      <c r="F191" s="154">
        <f t="shared" si="15"/>
        <v>7.3543112134789009E-7</v>
      </c>
      <c r="G191" s="156">
        <v>3.3000000000000002E-2</v>
      </c>
      <c r="H191" s="155">
        <v>7.0999999999999994E-2</v>
      </c>
      <c r="I191" s="155">
        <v>0.104</v>
      </c>
      <c r="J191" s="154">
        <f t="shared" si="17"/>
        <v>-0.40384615384615385</v>
      </c>
      <c r="K191" s="156">
        <v>0.17399999999999999</v>
      </c>
      <c r="L191" s="155">
        <v>0.27200000000000002</v>
      </c>
      <c r="M191" s="155">
        <v>0.44600000000000001</v>
      </c>
      <c r="N191" s="154">
        <f t="shared" si="16"/>
        <v>7.6523245210548269E-7</v>
      </c>
      <c r="O191" s="155">
        <v>13.144</v>
      </c>
      <c r="P191" s="155">
        <v>19.559999999999999</v>
      </c>
      <c r="Q191" s="155">
        <v>32.704000000000001</v>
      </c>
      <c r="R191" s="154">
        <f t="shared" si="18"/>
        <v>-0.98636252446183958</v>
      </c>
    </row>
    <row r="192" spans="1:18" ht="16.5" x14ac:dyDescent="0.3">
      <c r="A192" s="158" t="s">
        <v>463</v>
      </c>
      <c r="B192" s="157" t="s">
        <v>210</v>
      </c>
      <c r="C192" s="156">
        <v>0</v>
      </c>
      <c r="D192" s="155">
        <v>0</v>
      </c>
      <c r="E192" s="155">
        <v>0</v>
      </c>
      <c r="F192" s="154">
        <f t="shared" si="15"/>
        <v>0</v>
      </c>
      <c r="G192" s="156">
        <v>0</v>
      </c>
      <c r="H192" s="155">
        <v>0</v>
      </c>
      <c r="I192" s="155">
        <v>0</v>
      </c>
      <c r="J192" s="154" t="str">
        <f t="shared" si="17"/>
        <v/>
      </c>
      <c r="K192" s="156">
        <v>0.24</v>
      </c>
      <c r="L192" s="155">
        <v>0.2</v>
      </c>
      <c r="M192" s="155">
        <v>0.44</v>
      </c>
      <c r="N192" s="154">
        <f t="shared" si="16"/>
        <v>7.5493784512648513E-7</v>
      </c>
      <c r="O192" s="155">
        <v>0</v>
      </c>
      <c r="P192" s="155">
        <v>0</v>
      </c>
      <c r="Q192" s="155">
        <v>0</v>
      </c>
      <c r="R192" s="154" t="str">
        <f t="shared" si="18"/>
        <v/>
      </c>
    </row>
    <row r="193" spans="1:18" ht="16.5" x14ac:dyDescent="0.3">
      <c r="A193" s="158" t="s">
        <v>75</v>
      </c>
      <c r="B193" s="157" t="s">
        <v>311</v>
      </c>
      <c r="C193" s="156">
        <v>0</v>
      </c>
      <c r="D193" s="155">
        <v>0.15</v>
      </c>
      <c r="E193" s="155">
        <v>0.15</v>
      </c>
      <c r="F193" s="154">
        <f t="shared" si="15"/>
        <v>1.7792688419707017E-6</v>
      </c>
      <c r="G193" s="156">
        <v>0.105</v>
      </c>
      <c r="H193" s="155">
        <v>3.5000000000000003E-2</v>
      </c>
      <c r="I193" s="155">
        <v>0.14000000000000001</v>
      </c>
      <c r="J193" s="154">
        <f t="shared" si="17"/>
        <v>7.1428571428571397E-2</v>
      </c>
      <c r="K193" s="156">
        <v>0.05</v>
      </c>
      <c r="L193" s="155">
        <v>0.373</v>
      </c>
      <c r="M193" s="155">
        <v>0.42299999999999999</v>
      </c>
      <c r="N193" s="154">
        <f t="shared" si="16"/>
        <v>7.2576979201932549E-7</v>
      </c>
      <c r="O193" s="155">
        <v>0.13800000000000001</v>
      </c>
      <c r="P193" s="155">
        <v>0.98</v>
      </c>
      <c r="Q193" s="155">
        <v>1.1179999999999999</v>
      </c>
      <c r="R193" s="154">
        <f t="shared" si="18"/>
        <v>-0.62164579606440062</v>
      </c>
    </row>
    <row r="194" spans="1:18" ht="16.5" x14ac:dyDescent="0.3">
      <c r="A194" s="158" t="s">
        <v>293</v>
      </c>
      <c r="B194" s="157" t="s">
        <v>221</v>
      </c>
      <c r="C194" s="156">
        <v>0</v>
      </c>
      <c r="D194" s="155">
        <v>0</v>
      </c>
      <c r="E194" s="155">
        <v>0</v>
      </c>
      <c r="F194" s="154">
        <f t="shared" si="15"/>
        <v>0</v>
      </c>
      <c r="G194" s="156">
        <v>0</v>
      </c>
      <c r="H194" s="155">
        <v>0</v>
      </c>
      <c r="I194" s="155">
        <v>0</v>
      </c>
      <c r="J194" s="154" t="str">
        <f t="shared" si="17"/>
        <v/>
      </c>
      <c r="K194" s="156">
        <v>0.22</v>
      </c>
      <c r="L194" s="155">
        <v>0.17</v>
      </c>
      <c r="M194" s="155">
        <v>0.39</v>
      </c>
      <c r="N194" s="154">
        <f t="shared" si="16"/>
        <v>6.6914945363483913E-7</v>
      </c>
      <c r="O194" s="155">
        <v>0.18099999999999999</v>
      </c>
      <c r="P194" s="155">
        <v>0.22800000000000001</v>
      </c>
      <c r="Q194" s="155">
        <v>0.40900000000000003</v>
      </c>
      <c r="R194" s="154">
        <f t="shared" si="18"/>
        <v>-4.6454767726161417E-2</v>
      </c>
    </row>
    <row r="195" spans="1:18" ht="16.5" x14ac:dyDescent="0.3">
      <c r="A195" s="158" t="s">
        <v>258</v>
      </c>
      <c r="B195" s="157" t="s">
        <v>112</v>
      </c>
      <c r="C195" s="156">
        <v>0</v>
      </c>
      <c r="D195" s="155">
        <v>0</v>
      </c>
      <c r="E195" s="155">
        <v>0</v>
      </c>
      <c r="F195" s="154">
        <f t="shared" si="15"/>
        <v>0</v>
      </c>
      <c r="G195" s="156">
        <v>0</v>
      </c>
      <c r="H195" s="155">
        <v>0</v>
      </c>
      <c r="I195" s="155">
        <v>0</v>
      </c>
      <c r="J195" s="154" t="str">
        <f t="shared" si="17"/>
        <v/>
      </c>
      <c r="K195" s="156">
        <v>0.24</v>
      </c>
      <c r="L195" s="155">
        <v>0.122</v>
      </c>
      <c r="M195" s="155">
        <v>0.36199999999999999</v>
      </c>
      <c r="N195" s="154">
        <f t="shared" si="16"/>
        <v>6.211079543995173E-7</v>
      </c>
      <c r="O195" s="155">
        <v>0</v>
      </c>
      <c r="P195" s="155">
        <v>0</v>
      </c>
      <c r="Q195" s="155">
        <v>0</v>
      </c>
      <c r="R195" s="154" t="str">
        <f t="shared" si="18"/>
        <v/>
      </c>
    </row>
    <row r="196" spans="1:18" ht="16.5" x14ac:dyDescent="0.3">
      <c r="A196" s="158" t="s">
        <v>376</v>
      </c>
      <c r="B196" s="157" t="s">
        <v>244</v>
      </c>
      <c r="C196" s="156">
        <v>0</v>
      </c>
      <c r="D196" s="155">
        <v>0</v>
      </c>
      <c r="E196" s="155">
        <v>0</v>
      </c>
      <c r="F196" s="154">
        <f t="shared" si="15"/>
        <v>0</v>
      </c>
      <c r="G196" s="156">
        <v>0</v>
      </c>
      <c r="H196" s="155">
        <v>0</v>
      </c>
      <c r="I196" s="155">
        <v>0</v>
      </c>
      <c r="J196" s="154" t="str">
        <f t="shared" si="17"/>
        <v/>
      </c>
      <c r="K196" s="156">
        <v>0.17</v>
      </c>
      <c r="L196" s="155">
        <v>0.17</v>
      </c>
      <c r="M196" s="155">
        <v>0.34</v>
      </c>
      <c r="N196" s="154">
        <f t="shared" si="16"/>
        <v>5.8336106214319313E-7</v>
      </c>
      <c r="O196" s="155">
        <v>0.39</v>
      </c>
      <c r="P196" s="155">
        <v>0.34</v>
      </c>
      <c r="Q196" s="155">
        <v>0.73</v>
      </c>
      <c r="R196" s="154">
        <f t="shared" si="18"/>
        <v>-0.53424657534246567</v>
      </c>
    </row>
    <row r="197" spans="1:18" ht="16.5" x14ac:dyDescent="0.3">
      <c r="A197" s="158" t="s">
        <v>293</v>
      </c>
      <c r="B197" s="157" t="s">
        <v>284</v>
      </c>
      <c r="C197" s="156">
        <v>0</v>
      </c>
      <c r="D197" s="155">
        <v>0</v>
      </c>
      <c r="E197" s="155">
        <v>0</v>
      </c>
      <c r="F197" s="154">
        <f t="shared" si="15"/>
        <v>0</v>
      </c>
      <c r="G197" s="156">
        <v>0.02</v>
      </c>
      <c r="H197" s="155">
        <v>0.03</v>
      </c>
      <c r="I197" s="155">
        <v>0.05</v>
      </c>
      <c r="J197" s="154">
        <f t="shared" si="17"/>
        <v>-1</v>
      </c>
      <c r="K197" s="156">
        <v>0.222</v>
      </c>
      <c r="L197" s="155">
        <v>0.11700000000000001</v>
      </c>
      <c r="M197" s="155">
        <v>0.33900000000000002</v>
      </c>
      <c r="N197" s="154">
        <f t="shared" si="16"/>
        <v>5.8164529431336021E-7</v>
      </c>
      <c r="O197" s="155">
        <v>0.03</v>
      </c>
      <c r="P197" s="155">
        <v>4.1000000000000002E-2</v>
      </c>
      <c r="Q197" s="155">
        <v>7.1000000000000008E-2</v>
      </c>
      <c r="R197" s="154">
        <f t="shared" si="18"/>
        <v>3.7746478873239431</v>
      </c>
    </row>
    <row r="198" spans="1:18" ht="16.5" x14ac:dyDescent="0.3">
      <c r="A198" s="158" t="s">
        <v>293</v>
      </c>
      <c r="B198" s="157" t="s">
        <v>248</v>
      </c>
      <c r="C198" s="156">
        <v>0</v>
      </c>
      <c r="D198" s="155">
        <v>0</v>
      </c>
      <c r="E198" s="155">
        <v>0</v>
      </c>
      <c r="F198" s="154">
        <f t="shared" si="15"/>
        <v>0</v>
      </c>
      <c r="G198" s="156">
        <v>0</v>
      </c>
      <c r="H198" s="155">
        <v>0</v>
      </c>
      <c r="I198" s="155">
        <v>0</v>
      </c>
      <c r="J198" s="154" t="str">
        <f t="shared" si="17"/>
        <v/>
      </c>
      <c r="K198" s="156">
        <v>0.13300000000000001</v>
      </c>
      <c r="L198" s="155">
        <v>0.189</v>
      </c>
      <c r="M198" s="155">
        <v>0.32200000000000001</v>
      </c>
      <c r="N198" s="154">
        <f t="shared" si="16"/>
        <v>5.5247724120620046E-7</v>
      </c>
      <c r="O198" s="155">
        <v>0.13300000000000001</v>
      </c>
      <c r="P198" s="155">
        <v>0.14299999999999999</v>
      </c>
      <c r="Q198" s="155">
        <v>0.27600000000000002</v>
      </c>
      <c r="R198" s="154">
        <f t="shared" si="18"/>
        <v>0.16666666666666652</v>
      </c>
    </row>
    <row r="199" spans="1:18" ht="16.5" x14ac:dyDescent="0.3">
      <c r="A199" s="158" t="s">
        <v>282</v>
      </c>
      <c r="B199" s="157" t="s">
        <v>291</v>
      </c>
      <c r="C199" s="156">
        <v>0</v>
      </c>
      <c r="D199" s="155">
        <v>0</v>
      </c>
      <c r="E199" s="155">
        <v>0</v>
      </c>
      <c r="F199" s="154">
        <f t="shared" ref="F199:F262" si="19">E199/$E$7</f>
        <v>0</v>
      </c>
      <c r="G199" s="156">
        <v>0</v>
      </c>
      <c r="H199" s="155">
        <v>0</v>
      </c>
      <c r="I199" s="155">
        <v>0</v>
      </c>
      <c r="J199" s="154" t="str">
        <f t="shared" si="17"/>
        <v/>
      </c>
      <c r="K199" s="156">
        <v>0.13600000000000001</v>
      </c>
      <c r="L199" s="155">
        <v>0.17499999999999999</v>
      </c>
      <c r="M199" s="155">
        <v>0.311</v>
      </c>
      <c r="N199" s="154">
        <f t="shared" ref="N199:N262" si="20">M199/$M$7</f>
        <v>5.3360379507803838E-7</v>
      </c>
      <c r="O199" s="155">
        <v>0.02</v>
      </c>
      <c r="P199" s="155">
        <v>1.4999999999999999E-2</v>
      </c>
      <c r="Q199" s="155">
        <v>3.5000000000000003E-2</v>
      </c>
      <c r="R199" s="154">
        <f t="shared" si="18"/>
        <v>7.8857142857142843</v>
      </c>
    </row>
    <row r="200" spans="1:18" ht="16.5" x14ac:dyDescent="0.3">
      <c r="A200" s="158" t="s">
        <v>464</v>
      </c>
      <c r="B200" s="157" t="s">
        <v>187</v>
      </c>
      <c r="C200" s="156">
        <v>0</v>
      </c>
      <c r="D200" s="155">
        <v>0.1</v>
      </c>
      <c r="E200" s="155">
        <v>0.1</v>
      </c>
      <c r="F200" s="154">
        <f t="shared" si="19"/>
        <v>1.1861792279804678E-6</v>
      </c>
      <c r="G200" s="156">
        <v>0</v>
      </c>
      <c r="H200" s="155">
        <v>0</v>
      </c>
      <c r="I200" s="155">
        <v>0</v>
      </c>
      <c r="J200" s="154" t="str">
        <f t="shared" ref="J200:J263" si="21">IFERROR(E200/I200-1,"")</f>
        <v/>
      </c>
      <c r="K200" s="156">
        <v>0.1</v>
      </c>
      <c r="L200" s="155">
        <v>0.2</v>
      </c>
      <c r="M200" s="155">
        <v>0.30000000000000004</v>
      </c>
      <c r="N200" s="154">
        <f t="shared" si="20"/>
        <v>5.147303489498763E-7</v>
      </c>
      <c r="O200" s="155">
        <v>0</v>
      </c>
      <c r="P200" s="155">
        <v>0</v>
      </c>
      <c r="Q200" s="155">
        <v>0</v>
      </c>
      <c r="R200" s="154" t="str">
        <f t="shared" ref="R200:R263" si="22">IFERROR(M200/Q200-1,"")</f>
        <v/>
      </c>
    </row>
    <row r="201" spans="1:18" ht="16.5" x14ac:dyDescent="0.3">
      <c r="A201" s="158" t="s">
        <v>208</v>
      </c>
      <c r="B201" s="157" t="s">
        <v>208</v>
      </c>
      <c r="C201" s="156">
        <v>0.05</v>
      </c>
      <c r="D201" s="155">
        <v>0.08</v>
      </c>
      <c r="E201" s="155">
        <v>0.13</v>
      </c>
      <c r="F201" s="154">
        <f t="shared" si="19"/>
        <v>1.5420329963746082E-6</v>
      </c>
      <c r="G201" s="156">
        <v>1.4999999999999999E-2</v>
      </c>
      <c r="H201" s="155">
        <v>0.115</v>
      </c>
      <c r="I201" s="155">
        <v>0.13</v>
      </c>
      <c r="J201" s="154">
        <f t="shared" si="21"/>
        <v>0</v>
      </c>
      <c r="K201" s="156">
        <v>0.12</v>
      </c>
      <c r="L201" s="155">
        <v>0.18</v>
      </c>
      <c r="M201" s="155">
        <v>0.3</v>
      </c>
      <c r="N201" s="154">
        <f t="shared" si="20"/>
        <v>5.1473034894987619E-7</v>
      </c>
      <c r="O201" s="155">
        <v>7.4999999999999997E-2</v>
      </c>
      <c r="P201" s="155">
        <v>0.19500000000000001</v>
      </c>
      <c r="Q201" s="155">
        <v>0.27</v>
      </c>
      <c r="R201" s="154">
        <f t="shared" si="22"/>
        <v>0.11111111111111094</v>
      </c>
    </row>
    <row r="202" spans="1:18" ht="16.5" x14ac:dyDescent="0.3">
      <c r="A202" s="158" t="s">
        <v>258</v>
      </c>
      <c r="B202" s="157" t="s">
        <v>264</v>
      </c>
      <c r="C202" s="156">
        <v>0</v>
      </c>
      <c r="D202" s="155">
        <v>0</v>
      </c>
      <c r="E202" s="155">
        <v>0</v>
      </c>
      <c r="F202" s="154">
        <f t="shared" si="19"/>
        <v>0</v>
      </c>
      <c r="G202" s="156">
        <v>0</v>
      </c>
      <c r="H202" s="155">
        <v>0</v>
      </c>
      <c r="I202" s="155">
        <v>0</v>
      </c>
      <c r="J202" s="154" t="str">
        <f t="shared" si="21"/>
        <v/>
      </c>
      <c r="K202" s="156">
        <v>0.15</v>
      </c>
      <c r="L202" s="155">
        <v>0.15</v>
      </c>
      <c r="M202" s="155">
        <v>0.3</v>
      </c>
      <c r="N202" s="154">
        <f t="shared" si="20"/>
        <v>5.1473034894987619E-7</v>
      </c>
      <c r="O202" s="155">
        <v>7.4999999999999997E-2</v>
      </c>
      <c r="P202" s="155">
        <v>0.09</v>
      </c>
      <c r="Q202" s="155">
        <v>0.16499999999999998</v>
      </c>
      <c r="R202" s="154">
        <f t="shared" si="22"/>
        <v>0.81818181818181834</v>
      </c>
    </row>
    <row r="203" spans="1:18" ht="16.5" x14ac:dyDescent="0.3">
      <c r="A203" s="158" t="s">
        <v>465</v>
      </c>
      <c r="B203" s="157" t="s">
        <v>243</v>
      </c>
      <c r="C203" s="156">
        <v>3.5999999999999997E-2</v>
      </c>
      <c r="D203" s="155">
        <v>2.7E-2</v>
      </c>
      <c r="E203" s="155">
        <v>6.3E-2</v>
      </c>
      <c r="F203" s="154">
        <f t="shared" si="19"/>
        <v>7.4729291362769477E-7</v>
      </c>
      <c r="G203" s="156">
        <v>0</v>
      </c>
      <c r="H203" s="155">
        <v>0</v>
      </c>
      <c r="I203" s="155">
        <v>0</v>
      </c>
      <c r="J203" s="154" t="str">
        <f t="shared" si="21"/>
        <v/>
      </c>
      <c r="K203" s="156">
        <v>0.15</v>
      </c>
      <c r="L203" s="155">
        <v>0.14599999999999999</v>
      </c>
      <c r="M203" s="155">
        <v>0.29599999999999999</v>
      </c>
      <c r="N203" s="154">
        <f t="shared" si="20"/>
        <v>5.0786727763054448E-7</v>
      </c>
      <c r="O203" s="155">
        <v>0</v>
      </c>
      <c r="P203" s="155">
        <v>0</v>
      </c>
      <c r="Q203" s="155">
        <v>0</v>
      </c>
      <c r="R203" s="154" t="str">
        <f t="shared" si="22"/>
        <v/>
      </c>
    </row>
    <row r="204" spans="1:18" ht="16.5" x14ac:dyDescent="0.3">
      <c r="A204" s="158" t="s">
        <v>282</v>
      </c>
      <c r="B204" s="157" t="s">
        <v>265</v>
      </c>
      <c r="C204" s="156">
        <v>0</v>
      </c>
      <c r="D204" s="155">
        <v>0</v>
      </c>
      <c r="E204" s="155">
        <v>0</v>
      </c>
      <c r="F204" s="154">
        <f t="shared" si="19"/>
        <v>0</v>
      </c>
      <c r="G204" s="156">
        <v>0.249</v>
      </c>
      <c r="H204" s="155">
        <v>0.308</v>
      </c>
      <c r="I204" s="155">
        <v>0.55699999999999994</v>
      </c>
      <c r="J204" s="154">
        <f t="shared" si="21"/>
        <v>-1</v>
      </c>
      <c r="K204" s="156">
        <v>0.13300000000000001</v>
      </c>
      <c r="L204" s="155">
        <v>0.106</v>
      </c>
      <c r="M204" s="155">
        <v>0.23899999999999999</v>
      </c>
      <c r="N204" s="154">
        <f t="shared" si="20"/>
        <v>4.1006851133006806E-7</v>
      </c>
      <c r="O204" s="155">
        <v>0.32700000000000001</v>
      </c>
      <c r="P204" s="155">
        <v>0.313</v>
      </c>
      <c r="Q204" s="155">
        <v>0.64</v>
      </c>
      <c r="R204" s="154">
        <f t="shared" si="22"/>
        <v>-0.62656250000000002</v>
      </c>
    </row>
    <row r="205" spans="1:18" ht="16.5" x14ac:dyDescent="0.3">
      <c r="A205" s="158" t="s">
        <v>398</v>
      </c>
      <c r="B205" s="157" t="s">
        <v>67</v>
      </c>
      <c r="C205" s="156">
        <v>0</v>
      </c>
      <c r="D205" s="155">
        <v>0</v>
      </c>
      <c r="E205" s="155">
        <v>0</v>
      </c>
      <c r="F205" s="154">
        <f t="shared" si="19"/>
        <v>0</v>
      </c>
      <c r="G205" s="156">
        <v>0</v>
      </c>
      <c r="H205" s="155">
        <v>0</v>
      </c>
      <c r="I205" s="155">
        <v>0</v>
      </c>
      <c r="J205" s="154" t="str">
        <f t="shared" si="21"/>
        <v/>
      </c>
      <c r="K205" s="156">
        <v>0.1</v>
      </c>
      <c r="L205" s="155">
        <v>0.12</v>
      </c>
      <c r="M205" s="155">
        <v>0.22</v>
      </c>
      <c r="N205" s="154">
        <f t="shared" si="20"/>
        <v>3.7746892256324256E-7</v>
      </c>
      <c r="O205" s="155">
        <v>0.47799999999999998</v>
      </c>
      <c r="P205" s="155">
        <v>0.66800000000000004</v>
      </c>
      <c r="Q205" s="155">
        <v>1.1459999999999999</v>
      </c>
      <c r="R205" s="154">
        <f t="shared" si="22"/>
        <v>-0.80802792321116923</v>
      </c>
    </row>
    <row r="206" spans="1:18" ht="16.5" x14ac:dyDescent="0.3">
      <c r="A206" s="158" t="s">
        <v>375</v>
      </c>
      <c r="B206" s="157" t="s">
        <v>299</v>
      </c>
      <c r="C206" s="156">
        <v>0</v>
      </c>
      <c r="D206" s="155">
        <v>0</v>
      </c>
      <c r="E206" s="155">
        <v>0</v>
      </c>
      <c r="F206" s="154">
        <f t="shared" si="19"/>
        <v>0</v>
      </c>
      <c r="G206" s="156">
        <v>0</v>
      </c>
      <c r="H206" s="155">
        <v>0</v>
      </c>
      <c r="I206" s="155">
        <v>0</v>
      </c>
      <c r="J206" s="154" t="str">
        <f t="shared" si="21"/>
        <v/>
      </c>
      <c r="K206" s="156">
        <v>0.155</v>
      </c>
      <c r="L206" s="155">
        <v>6.5000000000000002E-2</v>
      </c>
      <c r="M206" s="155">
        <v>0.22</v>
      </c>
      <c r="N206" s="154">
        <f t="shared" si="20"/>
        <v>3.7746892256324256E-7</v>
      </c>
      <c r="O206" s="155">
        <v>0</v>
      </c>
      <c r="P206" s="155">
        <v>3.0000000000000001E-3</v>
      </c>
      <c r="Q206" s="155">
        <v>3.0000000000000001E-3</v>
      </c>
      <c r="R206" s="154">
        <f t="shared" si="22"/>
        <v>72.333333333333329</v>
      </c>
    </row>
    <row r="207" spans="1:18" ht="16.5" x14ac:dyDescent="0.3">
      <c r="A207" s="158" t="s">
        <v>172</v>
      </c>
      <c r="B207" s="157" t="s">
        <v>366</v>
      </c>
      <c r="C207" s="156">
        <v>0</v>
      </c>
      <c r="D207" s="155">
        <v>0</v>
      </c>
      <c r="E207" s="155">
        <v>0</v>
      </c>
      <c r="F207" s="154">
        <f t="shared" si="19"/>
        <v>0</v>
      </c>
      <c r="G207" s="156">
        <v>0</v>
      </c>
      <c r="H207" s="155">
        <v>0</v>
      </c>
      <c r="I207" s="155">
        <v>0</v>
      </c>
      <c r="J207" s="154" t="str">
        <f t="shared" si="21"/>
        <v/>
      </c>
      <c r="K207" s="156">
        <v>0.09</v>
      </c>
      <c r="L207" s="155">
        <v>0.11</v>
      </c>
      <c r="M207" s="155">
        <v>0.2</v>
      </c>
      <c r="N207" s="154">
        <f t="shared" si="20"/>
        <v>3.431535659665842E-7</v>
      </c>
      <c r="O207" s="155">
        <v>0.08</v>
      </c>
      <c r="P207" s="155">
        <v>0.03</v>
      </c>
      <c r="Q207" s="155">
        <v>0.11</v>
      </c>
      <c r="R207" s="154">
        <f t="shared" si="22"/>
        <v>0.81818181818181834</v>
      </c>
    </row>
    <row r="208" spans="1:18" ht="16.5" x14ac:dyDescent="0.3">
      <c r="A208" s="158" t="s">
        <v>466</v>
      </c>
      <c r="B208" s="157" t="s">
        <v>157</v>
      </c>
      <c r="C208" s="156">
        <v>0</v>
      </c>
      <c r="D208" s="155">
        <v>0</v>
      </c>
      <c r="E208" s="155">
        <v>0</v>
      </c>
      <c r="F208" s="154">
        <f t="shared" si="19"/>
        <v>0</v>
      </c>
      <c r="G208" s="156">
        <v>0</v>
      </c>
      <c r="H208" s="155">
        <v>0</v>
      </c>
      <c r="I208" s="155">
        <v>0</v>
      </c>
      <c r="J208" s="154" t="str">
        <f t="shared" si="21"/>
        <v/>
      </c>
      <c r="K208" s="156">
        <v>0.1</v>
      </c>
      <c r="L208" s="155">
        <v>0.1</v>
      </c>
      <c r="M208" s="155">
        <v>0.2</v>
      </c>
      <c r="N208" s="154">
        <f t="shared" si="20"/>
        <v>3.431535659665842E-7</v>
      </c>
      <c r="O208" s="155">
        <v>0</v>
      </c>
      <c r="P208" s="155">
        <v>0</v>
      </c>
      <c r="Q208" s="155">
        <v>0</v>
      </c>
      <c r="R208" s="154" t="str">
        <f t="shared" si="22"/>
        <v/>
      </c>
    </row>
    <row r="209" spans="1:18" ht="16.5" x14ac:dyDescent="0.3">
      <c r="A209" s="158" t="s">
        <v>452</v>
      </c>
      <c r="B209" s="157" t="s">
        <v>315</v>
      </c>
      <c r="C209" s="156">
        <v>0</v>
      </c>
      <c r="D209" s="155">
        <v>0</v>
      </c>
      <c r="E209" s="155">
        <v>0</v>
      </c>
      <c r="F209" s="154">
        <f t="shared" si="19"/>
        <v>0</v>
      </c>
      <c r="G209" s="156">
        <v>0</v>
      </c>
      <c r="H209" s="155">
        <v>0</v>
      </c>
      <c r="I209" s="155">
        <v>0</v>
      </c>
      <c r="J209" s="154" t="str">
        <f t="shared" si="21"/>
        <v/>
      </c>
      <c r="K209" s="156">
        <v>0</v>
      </c>
      <c r="L209" s="155">
        <v>0.2</v>
      </c>
      <c r="M209" s="155">
        <v>0.2</v>
      </c>
      <c r="N209" s="154">
        <f t="shared" si="20"/>
        <v>3.431535659665842E-7</v>
      </c>
      <c r="O209" s="155">
        <v>0</v>
      </c>
      <c r="P209" s="155">
        <v>0</v>
      </c>
      <c r="Q209" s="155">
        <v>0</v>
      </c>
      <c r="R209" s="154" t="str">
        <f t="shared" si="22"/>
        <v/>
      </c>
    </row>
    <row r="210" spans="1:18" ht="16.5" x14ac:dyDescent="0.3">
      <c r="A210" s="158" t="s">
        <v>405</v>
      </c>
      <c r="B210" s="157" t="s">
        <v>257</v>
      </c>
      <c r="C210" s="156">
        <v>0</v>
      </c>
      <c r="D210" s="155">
        <v>0.06</v>
      </c>
      <c r="E210" s="155">
        <v>0.06</v>
      </c>
      <c r="F210" s="154">
        <f t="shared" si="19"/>
        <v>7.1170753678828064E-7</v>
      </c>
      <c r="G210" s="156">
        <v>3.1E-2</v>
      </c>
      <c r="H210" s="155">
        <v>0.28100000000000003</v>
      </c>
      <c r="I210" s="155">
        <v>0.31200000000000006</v>
      </c>
      <c r="J210" s="154">
        <f t="shared" si="21"/>
        <v>-0.80769230769230771</v>
      </c>
      <c r="K210" s="156">
        <v>4.4999999999999998E-2</v>
      </c>
      <c r="L210" s="155">
        <v>0.15</v>
      </c>
      <c r="M210" s="155">
        <v>0.19500000000000001</v>
      </c>
      <c r="N210" s="154">
        <f t="shared" si="20"/>
        <v>3.3457472681741957E-7</v>
      </c>
      <c r="O210" s="155">
        <v>0.84099999999999997</v>
      </c>
      <c r="P210" s="155">
        <v>1.0489999999999999</v>
      </c>
      <c r="Q210" s="155">
        <v>1.89</v>
      </c>
      <c r="R210" s="154">
        <f t="shared" si="22"/>
        <v>-0.89682539682539686</v>
      </c>
    </row>
    <row r="211" spans="1:18" ht="16.5" x14ac:dyDescent="0.3">
      <c r="A211" s="158" t="s">
        <v>293</v>
      </c>
      <c r="B211" s="157" t="s">
        <v>152</v>
      </c>
      <c r="C211" s="156">
        <v>0</v>
      </c>
      <c r="D211" s="155">
        <v>0</v>
      </c>
      <c r="E211" s="155">
        <v>0</v>
      </c>
      <c r="F211" s="154">
        <f t="shared" si="19"/>
        <v>0</v>
      </c>
      <c r="G211" s="156">
        <v>0</v>
      </c>
      <c r="H211" s="155">
        <v>0</v>
      </c>
      <c r="I211" s="155">
        <v>0</v>
      </c>
      <c r="J211" s="154" t="str">
        <f t="shared" si="21"/>
        <v/>
      </c>
      <c r="K211" s="156">
        <v>5.5E-2</v>
      </c>
      <c r="L211" s="155">
        <v>0.13800000000000001</v>
      </c>
      <c r="M211" s="155">
        <v>0.193</v>
      </c>
      <c r="N211" s="154">
        <f t="shared" si="20"/>
        <v>3.3114319115775371E-7</v>
      </c>
      <c r="O211" s="155">
        <v>5.2999999999999999E-2</v>
      </c>
      <c r="P211" s="155">
        <v>0.128</v>
      </c>
      <c r="Q211" s="155">
        <v>0.18099999999999999</v>
      </c>
      <c r="R211" s="154">
        <f t="shared" si="22"/>
        <v>6.6298342541436517E-2</v>
      </c>
    </row>
    <row r="212" spans="1:18" ht="16.5" x14ac:dyDescent="0.3">
      <c r="A212" s="158" t="s">
        <v>205</v>
      </c>
      <c r="B212" s="157" t="s">
        <v>205</v>
      </c>
      <c r="C212" s="156">
        <v>0</v>
      </c>
      <c r="D212" s="155">
        <v>0</v>
      </c>
      <c r="E212" s="155">
        <v>0</v>
      </c>
      <c r="F212" s="154">
        <f t="shared" si="19"/>
        <v>0</v>
      </c>
      <c r="G212" s="156">
        <v>0</v>
      </c>
      <c r="H212" s="155">
        <v>0</v>
      </c>
      <c r="I212" s="155">
        <v>0</v>
      </c>
      <c r="J212" s="154" t="str">
        <f t="shared" si="21"/>
        <v/>
      </c>
      <c r="K212" s="156">
        <v>0.09</v>
      </c>
      <c r="L212" s="155">
        <v>0.09</v>
      </c>
      <c r="M212" s="155">
        <v>0.18</v>
      </c>
      <c r="N212" s="154">
        <f t="shared" si="20"/>
        <v>3.0883820936992572E-7</v>
      </c>
      <c r="O212" s="155">
        <v>0</v>
      </c>
      <c r="P212" s="155">
        <v>0</v>
      </c>
      <c r="Q212" s="155">
        <v>0</v>
      </c>
      <c r="R212" s="154" t="str">
        <f t="shared" si="22"/>
        <v/>
      </c>
    </row>
    <row r="213" spans="1:18" ht="16.5" x14ac:dyDescent="0.3">
      <c r="A213" s="158" t="s">
        <v>467</v>
      </c>
      <c r="B213" s="157" t="s">
        <v>138</v>
      </c>
      <c r="C213" s="156">
        <v>0</v>
      </c>
      <c r="D213" s="155">
        <v>0</v>
      </c>
      <c r="E213" s="155">
        <v>0</v>
      </c>
      <c r="F213" s="154">
        <f t="shared" si="19"/>
        <v>0</v>
      </c>
      <c r="G213" s="156">
        <v>0</v>
      </c>
      <c r="H213" s="155">
        <v>0</v>
      </c>
      <c r="I213" s="155">
        <v>0</v>
      </c>
      <c r="J213" s="154" t="str">
        <f t="shared" si="21"/>
        <v/>
      </c>
      <c r="K213" s="156">
        <v>0.16500000000000001</v>
      </c>
      <c r="L213" s="155">
        <v>0</v>
      </c>
      <c r="M213" s="155">
        <v>0.16500000000000001</v>
      </c>
      <c r="N213" s="154">
        <f t="shared" si="20"/>
        <v>2.8310169192243194E-7</v>
      </c>
      <c r="O213" s="155">
        <v>0.65500000000000003</v>
      </c>
      <c r="P213" s="155">
        <v>0</v>
      </c>
      <c r="Q213" s="155">
        <v>0.65500000000000003</v>
      </c>
      <c r="R213" s="154">
        <f t="shared" si="22"/>
        <v>-0.74809160305343514</v>
      </c>
    </row>
    <row r="214" spans="1:18" ht="16.5" x14ac:dyDescent="0.3">
      <c r="A214" s="158" t="s">
        <v>142</v>
      </c>
      <c r="B214" s="157" t="s">
        <v>259</v>
      </c>
      <c r="C214" s="156">
        <v>0</v>
      </c>
      <c r="D214" s="155">
        <v>0</v>
      </c>
      <c r="E214" s="155">
        <v>0</v>
      </c>
      <c r="F214" s="154">
        <f t="shared" si="19"/>
        <v>0</v>
      </c>
      <c r="G214" s="156">
        <v>0</v>
      </c>
      <c r="H214" s="155">
        <v>0</v>
      </c>
      <c r="I214" s="155">
        <v>0</v>
      </c>
      <c r="J214" s="154" t="str">
        <f t="shared" si="21"/>
        <v/>
      </c>
      <c r="K214" s="156">
        <v>0.08</v>
      </c>
      <c r="L214" s="155">
        <v>0.08</v>
      </c>
      <c r="M214" s="155">
        <v>0.16</v>
      </c>
      <c r="N214" s="154">
        <f t="shared" si="20"/>
        <v>2.7452285277326736E-7</v>
      </c>
      <c r="O214" s="155">
        <v>0</v>
      </c>
      <c r="P214" s="155">
        <v>0</v>
      </c>
      <c r="Q214" s="155">
        <v>0</v>
      </c>
      <c r="R214" s="154" t="str">
        <f t="shared" si="22"/>
        <v/>
      </c>
    </row>
    <row r="215" spans="1:18" ht="16.5" x14ac:dyDescent="0.3">
      <c r="A215" s="158" t="s">
        <v>468</v>
      </c>
      <c r="B215" s="157" t="s">
        <v>206</v>
      </c>
      <c r="C215" s="156">
        <v>0</v>
      </c>
      <c r="D215" s="155">
        <v>0</v>
      </c>
      <c r="E215" s="155">
        <v>0</v>
      </c>
      <c r="F215" s="154">
        <f t="shared" si="19"/>
        <v>0</v>
      </c>
      <c r="G215" s="156">
        <v>0</v>
      </c>
      <c r="H215" s="155">
        <v>0</v>
      </c>
      <c r="I215" s="155">
        <v>0</v>
      </c>
      <c r="J215" s="154" t="str">
        <f t="shared" si="21"/>
        <v/>
      </c>
      <c r="K215" s="156">
        <v>0.1</v>
      </c>
      <c r="L215" s="155">
        <v>0.05</v>
      </c>
      <c r="M215" s="155">
        <v>0.15000000000000002</v>
      </c>
      <c r="N215" s="154">
        <f t="shared" si="20"/>
        <v>2.5736517447493815E-7</v>
      </c>
      <c r="O215" s="155">
        <v>0.18</v>
      </c>
      <c r="P215" s="155">
        <v>0.08</v>
      </c>
      <c r="Q215" s="155">
        <v>0.26</v>
      </c>
      <c r="R215" s="154">
        <f t="shared" si="22"/>
        <v>-0.42307692307692302</v>
      </c>
    </row>
    <row r="216" spans="1:18" ht="16.5" x14ac:dyDescent="0.3">
      <c r="A216" s="158" t="s">
        <v>258</v>
      </c>
      <c r="B216" s="157" t="s">
        <v>191</v>
      </c>
      <c r="C216" s="156">
        <v>0</v>
      </c>
      <c r="D216" s="155">
        <v>0</v>
      </c>
      <c r="E216" s="155">
        <v>0</v>
      </c>
      <c r="F216" s="154">
        <f t="shared" si="19"/>
        <v>0</v>
      </c>
      <c r="G216" s="156">
        <v>0</v>
      </c>
      <c r="H216" s="155">
        <v>0</v>
      </c>
      <c r="I216" s="155">
        <v>0</v>
      </c>
      <c r="J216" s="154" t="str">
        <f t="shared" si="21"/>
        <v/>
      </c>
      <c r="K216" s="156">
        <v>0.15</v>
      </c>
      <c r="L216" s="155">
        <v>0</v>
      </c>
      <c r="M216" s="155">
        <v>0.15</v>
      </c>
      <c r="N216" s="154">
        <f t="shared" si="20"/>
        <v>2.5736517447493809E-7</v>
      </c>
      <c r="O216" s="155">
        <v>0</v>
      </c>
      <c r="P216" s="155">
        <v>0</v>
      </c>
      <c r="Q216" s="155">
        <v>0</v>
      </c>
      <c r="R216" s="154" t="str">
        <f t="shared" si="22"/>
        <v/>
      </c>
    </row>
    <row r="217" spans="1:18" ht="16.5" x14ac:dyDescent="0.3">
      <c r="A217" s="158" t="s">
        <v>211</v>
      </c>
      <c r="B217" s="157" t="s">
        <v>211</v>
      </c>
      <c r="C217" s="156">
        <v>0</v>
      </c>
      <c r="D217" s="155">
        <v>0</v>
      </c>
      <c r="E217" s="155">
        <v>0</v>
      </c>
      <c r="F217" s="154">
        <f t="shared" si="19"/>
        <v>0</v>
      </c>
      <c r="G217" s="156">
        <v>0</v>
      </c>
      <c r="H217" s="155">
        <v>0</v>
      </c>
      <c r="I217" s="155">
        <v>0</v>
      </c>
      <c r="J217" s="154" t="str">
        <f t="shared" si="21"/>
        <v/>
      </c>
      <c r="K217" s="156">
        <v>0.06</v>
      </c>
      <c r="L217" s="155">
        <v>0.08</v>
      </c>
      <c r="M217" s="155">
        <v>0.14000000000000001</v>
      </c>
      <c r="N217" s="154">
        <f t="shared" si="20"/>
        <v>2.4020749617660894E-7</v>
      </c>
      <c r="O217" s="155">
        <v>0</v>
      </c>
      <c r="P217" s="155">
        <v>0</v>
      </c>
      <c r="Q217" s="155">
        <v>0</v>
      </c>
      <c r="R217" s="154" t="str">
        <f t="shared" si="22"/>
        <v/>
      </c>
    </row>
    <row r="218" spans="1:18" ht="16.5" x14ac:dyDescent="0.3">
      <c r="A218" s="158" t="s">
        <v>142</v>
      </c>
      <c r="B218" s="157" t="s">
        <v>250</v>
      </c>
      <c r="C218" s="156">
        <v>0</v>
      </c>
      <c r="D218" s="155">
        <v>0</v>
      </c>
      <c r="E218" s="155">
        <v>0</v>
      </c>
      <c r="F218" s="154">
        <f t="shared" si="19"/>
        <v>0</v>
      </c>
      <c r="G218" s="156">
        <v>0</v>
      </c>
      <c r="H218" s="155">
        <v>0</v>
      </c>
      <c r="I218" s="155">
        <v>0</v>
      </c>
      <c r="J218" s="154" t="str">
        <f t="shared" si="21"/>
        <v/>
      </c>
      <c r="K218" s="156">
        <v>7.0000000000000007E-2</v>
      </c>
      <c r="L218" s="155">
        <v>7.0000000000000007E-2</v>
      </c>
      <c r="M218" s="155">
        <v>0.14000000000000001</v>
      </c>
      <c r="N218" s="154">
        <f t="shared" si="20"/>
        <v>2.4020749617660894E-7</v>
      </c>
      <c r="O218" s="155">
        <v>0</v>
      </c>
      <c r="P218" s="155">
        <v>0</v>
      </c>
      <c r="Q218" s="155">
        <v>0</v>
      </c>
      <c r="R218" s="154" t="str">
        <f t="shared" si="22"/>
        <v/>
      </c>
    </row>
    <row r="219" spans="1:18" ht="16.5" x14ac:dyDescent="0.3">
      <c r="A219" s="158" t="s">
        <v>215</v>
      </c>
      <c r="B219" s="157" t="s">
        <v>215</v>
      </c>
      <c r="C219" s="156">
        <v>7.0000000000000001E-3</v>
      </c>
      <c r="D219" s="155">
        <v>3.0000000000000001E-3</v>
      </c>
      <c r="E219" s="155">
        <v>0.01</v>
      </c>
      <c r="F219" s="154">
        <f t="shared" si="19"/>
        <v>1.1861792279804679E-7</v>
      </c>
      <c r="G219" s="156">
        <v>0</v>
      </c>
      <c r="H219" s="155">
        <v>0</v>
      </c>
      <c r="I219" s="155">
        <v>0</v>
      </c>
      <c r="J219" s="154" t="str">
        <f t="shared" si="21"/>
        <v/>
      </c>
      <c r="K219" s="156">
        <v>6.9000000000000006E-2</v>
      </c>
      <c r="L219" s="155">
        <v>6.5000000000000002E-2</v>
      </c>
      <c r="M219" s="155">
        <v>0.13400000000000001</v>
      </c>
      <c r="N219" s="154">
        <f t="shared" si="20"/>
        <v>2.2991288919761141E-7</v>
      </c>
      <c r="O219" s="155">
        <v>0.02</v>
      </c>
      <c r="P219" s="155">
        <v>0.02</v>
      </c>
      <c r="Q219" s="155">
        <v>0.04</v>
      </c>
      <c r="R219" s="154">
        <f t="shared" si="22"/>
        <v>2.35</v>
      </c>
    </row>
    <row r="220" spans="1:18" ht="16.5" x14ac:dyDescent="0.3">
      <c r="A220" s="158" t="s">
        <v>385</v>
      </c>
      <c r="B220" s="157" t="s">
        <v>303</v>
      </c>
      <c r="C220" s="156">
        <v>0.1</v>
      </c>
      <c r="D220" s="155">
        <v>2.5000000000000001E-2</v>
      </c>
      <c r="E220" s="155">
        <v>0.125</v>
      </c>
      <c r="F220" s="154">
        <f t="shared" si="19"/>
        <v>1.4827240349755848E-6</v>
      </c>
      <c r="G220" s="156">
        <v>0</v>
      </c>
      <c r="H220" s="155">
        <v>0</v>
      </c>
      <c r="I220" s="155">
        <v>0</v>
      </c>
      <c r="J220" s="154" t="str">
        <f t="shared" si="21"/>
        <v/>
      </c>
      <c r="K220" s="156">
        <v>0.1</v>
      </c>
      <c r="L220" s="155">
        <v>2.5000000000000001E-2</v>
      </c>
      <c r="M220" s="155">
        <v>0.125</v>
      </c>
      <c r="N220" s="154">
        <f t="shared" si="20"/>
        <v>2.144709787291151E-7</v>
      </c>
      <c r="O220" s="155">
        <v>0</v>
      </c>
      <c r="P220" s="155">
        <v>0</v>
      </c>
      <c r="Q220" s="155">
        <v>0</v>
      </c>
      <c r="R220" s="154" t="str">
        <f t="shared" si="22"/>
        <v/>
      </c>
    </row>
    <row r="221" spans="1:18" ht="16.5" x14ac:dyDescent="0.3">
      <c r="A221" s="158" t="s">
        <v>258</v>
      </c>
      <c r="B221" s="157" t="s">
        <v>300</v>
      </c>
      <c r="C221" s="156">
        <v>0</v>
      </c>
      <c r="D221" s="155">
        <v>0</v>
      </c>
      <c r="E221" s="155">
        <v>0</v>
      </c>
      <c r="F221" s="154">
        <f t="shared" si="19"/>
        <v>0</v>
      </c>
      <c r="G221" s="156">
        <v>0</v>
      </c>
      <c r="H221" s="155">
        <v>0</v>
      </c>
      <c r="I221" s="155">
        <v>0</v>
      </c>
      <c r="J221" s="154" t="str">
        <f t="shared" si="21"/>
        <v/>
      </c>
      <c r="K221" s="156">
        <v>0.06</v>
      </c>
      <c r="L221" s="155">
        <v>0.06</v>
      </c>
      <c r="M221" s="155">
        <v>0.12</v>
      </c>
      <c r="N221" s="154">
        <f t="shared" si="20"/>
        <v>2.0589213957995049E-7</v>
      </c>
      <c r="O221" s="155">
        <v>0</v>
      </c>
      <c r="P221" s="155">
        <v>0</v>
      </c>
      <c r="Q221" s="155">
        <v>0</v>
      </c>
      <c r="R221" s="154" t="str">
        <f t="shared" si="22"/>
        <v/>
      </c>
    </row>
    <row r="222" spans="1:18" ht="16.5" x14ac:dyDescent="0.3">
      <c r="A222" s="158" t="s">
        <v>416</v>
      </c>
      <c r="B222" s="157" t="s">
        <v>225</v>
      </c>
      <c r="C222" s="156">
        <v>0</v>
      </c>
      <c r="D222" s="155">
        <v>0</v>
      </c>
      <c r="E222" s="155">
        <v>0</v>
      </c>
      <c r="F222" s="154">
        <f t="shared" si="19"/>
        <v>0</v>
      </c>
      <c r="G222" s="156">
        <v>0</v>
      </c>
      <c r="H222" s="155">
        <v>0</v>
      </c>
      <c r="I222" s="155">
        <v>0</v>
      </c>
      <c r="J222" s="154" t="str">
        <f t="shared" si="21"/>
        <v/>
      </c>
      <c r="K222" s="156">
        <v>0</v>
      </c>
      <c r="L222" s="155">
        <v>0.12</v>
      </c>
      <c r="M222" s="155">
        <v>0.12</v>
      </c>
      <c r="N222" s="154">
        <f t="shared" si="20"/>
        <v>2.0589213957995049E-7</v>
      </c>
      <c r="O222" s="155">
        <v>0</v>
      </c>
      <c r="P222" s="155">
        <v>0</v>
      </c>
      <c r="Q222" s="155">
        <v>0</v>
      </c>
      <c r="R222" s="154" t="str">
        <f t="shared" si="22"/>
        <v/>
      </c>
    </row>
    <row r="223" spans="1:18" ht="16.5" x14ac:dyDescent="0.3">
      <c r="A223" s="158" t="s">
        <v>338</v>
      </c>
      <c r="B223" s="157" t="s">
        <v>294</v>
      </c>
      <c r="C223" s="156">
        <v>0</v>
      </c>
      <c r="D223" s="155">
        <v>0</v>
      </c>
      <c r="E223" s="155">
        <v>0</v>
      </c>
      <c r="F223" s="154">
        <f t="shared" si="19"/>
        <v>0</v>
      </c>
      <c r="G223" s="156">
        <v>0</v>
      </c>
      <c r="H223" s="155">
        <v>0</v>
      </c>
      <c r="I223" s="155">
        <v>0</v>
      </c>
      <c r="J223" s="154" t="str">
        <f t="shared" si="21"/>
        <v/>
      </c>
      <c r="K223" s="156">
        <v>5.1999999999999998E-2</v>
      </c>
      <c r="L223" s="155">
        <v>6.8000000000000005E-2</v>
      </c>
      <c r="M223" s="155">
        <v>0.12</v>
      </c>
      <c r="N223" s="154">
        <f t="shared" si="20"/>
        <v>2.0589213957995049E-7</v>
      </c>
      <c r="O223" s="155">
        <v>0</v>
      </c>
      <c r="P223" s="155">
        <v>0</v>
      </c>
      <c r="Q223" s="155">
        <v>0</v>
      </c>
      <c r="R223" s="154" t="str">
        <f t="shared" si="22"/>
        <v/>
      </c>
    </row>
    <row r="224" spans="1:18" ht="16.5" x14ac:dyDescent="0.3">
      <c r="A224" s="158" t="s">
        <v>208</v>
      </c>
      <c r="B224" s="157" t="s">
        <v>288</v>
      </c>
      <c r="C224" s="156">
        <v>0.08</v>
      </c>
      <c r="D224" s="155">
        <v>3.5000000000000003E-2</v>
      </c>
      <c r="E224" s="155">
        <v>0.115</v>
      </c>
      <c r="F224" s="154">
        <f t="shared" si="19"/>
        <v>1.364106112177538E-6</v>
      </c>
      <c r="G224" s="156">
        <v>0</v>
      </c>
      <c r="H224" s="155">
        <v>0</v>
      </c>
      <c r="I224" s="155">
        <v>0</v>
      </c>
      <c r="J224" s="154" t="str">
        <f t="shared" si="21"/>
        <v/>
      </c>
      <c r="K224" s="156">
        <v>0.08</v>
      </c>
      <c r="L224" s="155">
        <v>3.5000000000000003E-2</v>
      </c>
      <c r="M224" s="155">
        <v>0.115</v>
      </c>
      <c r="N224" s="154">
        <f t="shared" si="20"/>
        <v>1.9731330043078589E-7</v>
      </c>
      <c r="O224" s="155">
        <v>0.01</v>
      </c>
      <c r="P224" s="155">
        <v>0.2</v>
      </c>
      <c r="Q224" s="155">
        <v>0.21000000000000002</v>
      </c>
      <c r="R224" s="154">
        <f t="shared" si="22"/>
        <v>-0.45238095238095244</v>
      </c>
    </row>
    <row r="225" spans="1:18" ht="16.5" x14ac:dyDescent="0.3">
      <c r="A225" s="158" t="s">
        <v>142</v>
      </c>
      <c r="B225" s="157" t="s">
        <v>359</v>
      </c>
      <c r="C225" s="156">
        <v>0</v>
      </c>
      <c r="D225" s="155">
        <v>0</v>
      </c>
      <c r="E225" s="155">
        <v>0</v>
      </c>
      <c r="F225" s="154">
        <f t="shared" si="19"/>
        <v>0</v>
      </c>
      <c r="G225" s="156">
        <v>0</v>
      </c>
      <c r="H225" s="155">
        <v>0.15</v>
      </c>
      <c r="I225" s="155">
        <v>0.15</v>
      </c>
      <c r="J225" s="154">
        <f t="shared" si="21"/>
        <v>-1</v>
      </c>
      <c r="K225" s="156">
        <v>5.0000000000000001E-3</v>
      </c>
      <c r="L225" s="155">
        <v>0.105</v>
      </c>
      <c r="M225" s="155">
        <v>0.11</v>
      </c>
      <c r="N225" s="154">
        <f t="shared" si="20"/>
        <v>1.8873446128162128E-7</v>
      </c>
      <c r="O225" s="155">
        <v>0.36299999999999999</v>
      </c>
      <c r="P225" s="155">
        <v>0.73499999999999999</v>
      </c>
      <c r="Q225" s="155">
        <v>1.0979999999999999</v>
      </c>
      <c r="R225" s="154">
        <f t="shared" si="22"/>
        <v>-0.89981785063752273</v>
      </c>
    </row>
    <row r="226" spans="1:18" ht="16.5" x14ac:dyDescent="0.3">
      <c r="A226" s="158" t="s">
        <v>215</v>
      </c>
      <c r="B226" s="157" t="s">
        <v>217</v>
      </c>
      <c r="C226" s="156">
        <v>5.5E-2</v>
      </c>
      <c r="D226" s="155">
        <v>5.5E-2</v>
      </c>
      <c r="E226" s="155">
        <v>0.11</v>
      </c>
      <c r="F226" s="154">
        <f t="shared" si="19"/>
        <v>1.3047971507785146E-6</v>
      </c>
      <c r="G226" s="156">
        <v>0</v>
      </c>
      <c r="H226" s="155">
        <v>0</v>
      </c>
      <c r="I226" s="155">
        <v>0</v>
      </c>
      <c r="J226" s="154" t="str">
        <f t="shared" si="21"/>
        <v/>
      </c>
      <c r="K226" s="156">
        <v>5.5E-2</v>
      </c>
      <c r="L226" s="155">
        <v>5.5E-2</v>
      </c>
      <c r="M226" s="155">
        <v>0.11</v>
      </c>
      <c r="N226" s="154">
        <f t="shared" si="20"/>
        <v>1.8873446128162128E-7</v>
      </c>
      <c r="O226" s="155">
        <v>0.02</v>
      </c>
      <c r="P226" s="155">
        <v>0</v>
      </c>
      <c r="Q226" s="155">
        <v>0.02</v>
      </c>
      <c r="R226" s="154">
        <f t="shared" si="22"/>
        <v>4.5</v>
      </c>
    </row>
    <row r="227" spans="1:18" ht="16.5" x14ac:dyDescent="0.3">
      <c r="A227" s="158" t="s">
        <v>469</v>
      </c>
      <c r="B227" s="157" t="s">
        <v>198</v>
      </c>
      <c r="C227" s="156">
        <v>0</v>
      </c>
      <c r="D227" s="155">
        <v>0</v>
      </c>
      <c r="E227" s="155">
        <v>0</v>
      </c>
      <c r="F227" s="154">
        <f t="shared" si="19"/>
        <v>0</v>
      </c>
      <c r="G227" s="156">
        <v>0</v>
      </c>
      <c r="H227" s="155">
        <v>0</v>
      </c>
      <c r="I227" s="155">
        <v>0</v>
      </c>
      <c r="J227" s="154" t="str">
        <f t="shared" si="21"/>
        <v/>
      </c>
      <c r="K227" s="156">
        <v>0.104</v>
      </c>
      <c r="L227" s="155">
        <v>4.0000000000000001E-3</v>
      </c>
      <c r="M227" s="155">
        <v>0.108</v>
      </c>
      <c r="N227" s="154">
        <f t="shared" si="20"/>
        <v>1.8530292562195546E-7</v>
      </c>
      <c r="O227" s="155">
        <v>0.187</v>
      </c>
      <c r="P227" s="155">
        <v>0.14599999999999999</v>
      </c>
      <c r="Q227" s="155">
        <v>0.33299999999999996</v>
      </c>
      <c r="R227" s="154">
        <f t="shared" si="22"/>
        <v>-0.67567567567567566</v>
      </c>
    </row>
    <row r="228" spans="1:18" ht="16.5" x14ac:dyDescent="0.3">
      <c r="A228" s="158" t="s">
        <v>452</v>
      </c>
      <c r="B228" s="157" t="s">
        <v>334</v>
      </c>
      <c r="C228" s="156">
        <v>0</v>
      </c>
      <c r="D228" s="155">
        <v>0</v>
      </c>
      <c r="E228" s="155">
        <v>0</v>
      </c>
      <c r="F228" s="154">
        <f t="shared" si="19"/>
        <v>0</v>
      </c>
      <c r="G228" s="156">
        <v>0</v>
      </c>
      <c r="H228" s="155">
        <v>0</v>
      </c>
      <c r="I228" s="155">
        <v>0</v>
      </c>
      <c r="J228" s="154" t="str">
        <f t="shared" si="21"/>
        <v/>
      </c>
      <c r="K228" s="156">
        <v>2.1999999999999999E-2</v>
      </c>
      <c r="L228" s="155">
        <v>8.1000000000000003E-2</v>
      </c>
      <c r="M228" s="155">
        <v>0.10300000000000001</v>
      </c>
      <c r="N228" s="154">
        <f t="shared" si="20"/>
        <v>1.7672408647279085E-7</v>
      </c>
      <c r="O228" s="155">
        <v>0</v>
      </c>
      <c r="P228" s="155">
        <v>0</v>
      </c>
      <c r="Q228" s="155">
        <v>0</v>
      </c>
      <c r="R228" s="154" t="str">
        <f t="shared" si="22"/>
        <v/>
      </c>
    </row>
    <row r="229" spans="1:18" ht="16.5" x14ac:dyDescent="0.3">
      <c r="A229" s="158" t="s">
        <v>444</v>
      </c>
      <c r="B229" s="157" t="s">
        <v>252</v>
      </c>
      <c r="C229" s="156">
        <v>0</v>
      </c>
      <c r="D229" s="155">
        <v>0</v>
      </c>
      <c r="E229" s="155">
        <v>0</v>
      </c>
      <c r="F229" s="154">
        <f t="shared" si="19"/>
        <v>0</v>
      </c>
      <c r="G229" s="156">
        <v>9.5000000000000001E-2</v>
      </c>
      <c r="H229" s="155">
        <v>7.4999999999999997E-2</v>
      </c>
      <c r="I229" s="155">
        <v>0.16999999999999998</v>
      </c>
      <c r="J229" s="154">
        <f t="shared" si="21"/>
        <v>-1</v>
      </c>
      <c r="K229" s="156">
        <v>3.5000000000000003E-2</v>
      </c>
      <c r="L229" s="155">
        <v>6.5000000000000002E-2</v>
      </c>
      <c r="M229" s="155">
        <v>0.1</v>
      </c>
      <c r="N229" s="154">
        <f t="shared" si="20"/>
        <v>1.715767829832921E-7</v>
      </c>
      <c r="O229" s="155">
        <v>9.5000000000000001E-2</v>
      </c>
      <c r="P229" s="155">
        <v>7.4999999999999997E-2</v>
      </c>
      <c r="Q229" s="155">
        <v>0.16999999999999998</v>
      </c>
      <c r="R229" s="154">
        <f t="shared" si="22"/>
        <v>-0.41176470588235281</v>
      </c>
    </row>
    <row r="230" spans="1:18" ht="16.5" x14ac:dyDescent="0.3">
      <c r="A230" s="158" t="s">
        <v>378</v>
      </c>
      <c r="B230" s="157" t="s">
        <v>340</v>
      </c>
      <c r="C230" s="156">
        <v>0</v>
      </c>
      <c r="D230" s="155">
        <v>0</v>
      </c>
      <c r="E230" s="155">
        <v>0</v>
      </c>
      <c r="F230" s="154">
        <f t="shared" si="19"/>
        <v>0</v>
      </c>
      <c r="G230" s="156">
        <v>2.4E-2</v>
      </c>
      <c r="H230" s="155">
        <v>0.03</v>
      </c>
      <c r="I230" s="155">
        <v>5.3999999999999999E-2</v>
      </c>
      <c r="J230" s="154">
        <f t="shared" si="21"/>
        <v>-1</v>
      </c>
      <c r="K230" s="156">
        <v>4.1000000000000002E-2</v>
      </c>
      <c r="L230" s="155">
        <v>5.0999999999999997E-2</v>
      </c>
      <c r="M230" s="155">
        <v>9.1999999999999998E-2</v>
      </c>
      <c r="N230" s="154">
        <f t="shared" si="20"/>
        <v>1.5785064034462871E-7</v>
      </c>
      <c r="O230" s="155">
        <v>0.1</v>
      </c>
      <c r="P230" s="155">
        <v>0.10100000000000001</v>
      </c>
      <c r="Q230" s="155">
        <v>0.20100000000000001</v>
      </c>
      <c r="R230" s="154">
        <f t="shared" si="22"/>
        <v>-0.54228855721393043</v>
      </c>
    </row>
    <row r="231" spans="1:18" ht="16.5" x14ac:dyDescent="0.3">
      <c r="A231" s="158" t="s">
        <v>452</v>
      </c>
      <c r="B231" s="157" t="s">
        <v>155</v>
      </c>
      <c r="C231" s="156">
        <v>3.3000000000000002E-2</v>
      </c>
      <c r="D231" s="155">
        <v>0</v>
      </c>
      <c r="E231" s="155">
        <v>3.3000000000000002E-2</v>
      </c>
      <c r="F231" s="154">
        <f t="shared" si="19"/>
        <v>3.9143914523355439E-7</v>
      </c>
      <c r="G231" s="156">
        <v>0</v>
      </c>
      <c r="H231" s="155">
        <v>0</v>
      </c>
      <c r="I231" s="155">
        <v>0</v>
      </c>
      <c r="J231" s="154" t="str">
        <f t="shared" si="21"/>
        <v/>
      </c>
      <c r="K231" s="156">
        <v>6.8000000000000005E-2</v>
      </c>
      <c r="L231" s="155">
        <v>0.02</v>
      </c>
      <c r="M231" s="155">
        <v>8.8000000000000009E-2</v>
      </c>
      <c r="N231" s="154">
        <f t="shared" si="20"/>
        <v>1.5098756902529704E-7</v>
      </c>
      <c r="O231" s="155">
        <v>0.08</v>
      </c>
      <c r="P231" s="155">
        <v>7.4999999999999997E-2</v>
      </c>
      <c r="Q231" s="155">
        <v>0.155</v>
      </c>
      <c r="R231" s="154">
        <f t="shared" si="22"/>
        <v>-0.43225806451612903</v>
      </c>
    </row>
    <row r="232" spans="1:18" ht="16.5" x14ac:dyDescent="0.3">
      <c r="A232" s="158" t="s">
        <v>142</v>
      </c>
      <c r="B232" s="157" t="s">
        <v>188</v>
      </c>
      <c r="C232" s="156">
        <v>0</v>
      </c>
      <c r="D232" s="155">
        <v>0</v>
      </c>
      <c r="E232" s="155">
        <v>0</v>
      </c>
      <c r="F232" s="154">
        <f t="shared" si="19"/>
        <v>0</v>
      </c>
      <c r="G232" s="156">
        <v>0</v>
      </c>
      <c r="H232" s="155">
        <v>0</v>
      </c>
      <c r="I232" s="155">
        <v>0</v>
      </c>
      <c r="J232" s="154" t="str">
        <f t="shared" si="21"/>
        <v/>
      </c>
      <c r="K232" s="156">
        <v>0.02</v>
      </c>
      <c r="L232" s="155">
        <v>0.06</v>
      </c>
      <c r="M232" s="155">
        <v>0.08</v>
      </c>
      <c r="N232" s="154">
        <f t="shared" si="20"/>
        <v>1.3726142638663368E-7</v>
      </c>
      <c r="O232" s="155">
        <v>0</v>
      </c>
      <c r="P232" s="155">
        <v>0</v>
      </c>
      <c r="Q232" s="155">
        <v>0</v>
      </c>
      <c r="R232" s="154" t="str">
        <f t="shared" si="22"/>
        <v/>
      </c>
    </row>
    <row r="233" spans="1:18" ht="16.5" x14ac:dyDescent="0.3">
      <c r="A233" s="158" t="s">
        <v>470</v>
      </c>
      <c r="B233" s="157" t="s">
        <v>342</v>
      </c>
      <c r="C233" s="156">
        <v>0</v>
      </c>
      <c r="D233" s="155">
        <v>0</v>
      </c>
      <c r="E233" s="155">
        <v>0</v>
      </c>
      <c r="F233" s="154">
        <f t="shared" si="19"/>
        <v>0</v>
      </c>
      <c r="G233" s="156">
        <v>0</v>
      </c>
      <c r="H233" s="155">
        <v>0</v>
      </c>
      <c r="I233" s="155">
        <v>0</v>
      </c>
      <c r="J233" s="154" t="str">
        <f t="shared" si="21"/>
        <v/>
      </c>
      <c r="K233" s="156">
        <v>5.0000000000000001E-3</v>
      </c>
      <c r="L233" s="155">
        <v>6.8000000000000005E-2</v>
      </c>
      <c r="M233" s="155">
        <v>7.3000000000000009E-2</v>
      </c>
      <c r="N233" s="154">
        <f t="shared" si="20"/>
        <v>1.2525105157780322E-7</v>
      </c>
      <c r="O233" s="155">
        <v>0</v>
      </c>
      <c r="P233" s="155">
        <v>0</v>
      </c>
      <c r="Q233" s="155">
        <v>0</v>
      </c>
      <c r="R233" s="154" t="str">
        <f t="shared" si="22"/>
        <v/>
      </c>
    </row>
    <row r="234" spans="1:18" ht="16.5" x14ac:dyDescent="0.3">
      <c r="A234" s="158" t="s">
        <v>293</v>
      </c>
      <c r="B234" s="157" t="s">
        <v>350</v>
      </c>
      <c r="C234" s="156">
        <v>0</v>
      </c>
      <c r="D234" s="155">
        <v>0</v>
      </c>
      <c r="E234" s="155">
        <v>0</v>
      </c>
      <c r="F234" s="154">
        <f t="shared" si="19"/>
        <v>0</v>
      </c>
      <c r="G234" s="156">
        <v>0</v>
      </c>
      <c r="H234" s="155">
        <v>0</v>
      </c>
      <c r="I234" s="155">
        <v>0</v>
      </c>
      <c r="J234" s="154" t="str">
        <f t="shared" si="21"/>
        <v/>
      </c>
      <c r="K234" s="156">
        <v>2.5000000000000001E-2</v>
      </c>
      <c r="L234" s="155">
        <v>0.03</v>
      </c>
      <c r="M234" s="155">
        <v>5.5E-2</v>
      </c>
      <c r="N234" s="154">
        <f t="shared" si="20"/>
        <v>9.4367230640810641E-8</v>
      </c>
      <c r="O234" s="155">
        <v>0</v>
      </c>
      <c r="P234" s="155">
        <v>0</v>
      </c>
      <c r="Q234" s="155">
        <v>0</v>
      </c>
      <c r="R234" s="154" t="str">
        <f t="shared" si="22"/>
        <v/>
      </c>
    </row>
    <row r="235" spans="1:18" ht="16.5" x14ac:dyDescent="0.3">
      <c r="A235" s="158" t="s">
        <v>471</v>
      </c>
      <c r="B235" s="157" t="s">
        <v>256</v>
      </c>
      <c r="C235" s="156">
        <v>1.4E-2</v>
      </c>
      <c r="D235" s="155">
        <v>0</v>
      </c>
      <c r="E235" s="155">
        <v>1.4E-2</v>
      </c>
      <c r="F235" s="154">
        <f t="shared" si="19"/>
        <v>1.6606509191726549E-7</v>
      </c>
      <c r="G235" s="156">
        <v>0</v>
      </c>
      <c r="H235" s="155">
        <v>0</v>
      </c>
      <c r="I235" s="155">
        <v>0</v>
      </c>
      <c r="J235" s="154" t="str">
        <f t="shared" si="21"/>
        <v/>
      </c>
      <c r="K235" s="156">
        <v>3.1E-2</v>
      </c>
      <c r="L235" s="155">
        <v>0.02</v>
      </c>
      <c r="M235" s="155">
        <v>5.1000000000000004E-2</v>
      </c>
      <c r="N235" s="154">
        <f t="shared" si="20"/>
        <v>8.7504159321478962E-8</v>
      </c>
      <c r="O235" s="155">
        <v>1.226</v>
      </c>
      <c r="P235" s="155">
        <v>1.1160000000000001</v>
      </c>
      <c r="Q235" s="155">
        <v>2.3420000000000001</v>
      </c>
      <c r="R235" s="154">
        <f t="shared" si="22"/>
        <v>-0.97822374039282667</v>
      </c>
    </row>
    <row r="236" spans="1:18" ht="16.5" x14ac:dyDescent="0.3">
      <c r="A236" s="158" t="s">
        <v>258</v>
      </c>
      <c r="B236" s="157" t="s">
        <v>202</v>
      </c>
      <c r="C236" s="156">
        <v>0</v>
      </c>
      <c r="D236" s="155">
        <v>0</v>
      </c>
      <c r="E236" s="155">
        <v>0</v>
      </c>
      <c r="F236" s="154">
        <f t="shared" si="19"/>
        <v>0</v>
      </c>
      <c r="G236" s="156">
        <v>0</v>
      </c>
      <c r="H236" s="155">
        <v>0</v>
      </c>
      <c r="I236" s="155">
        <v>0</v>
      </c>
      <c r="J236" s="154" t="str">
        <f t="shared" si="21"/>
        <v/>
      </c>
      <c r="K236" s="156">
        <v>0.04</v>
      </c>
      <c r="L236" s="155">
        <v>0.01</v>
      </c>
      <c r="M236" s="155">
        <v>0.05</v>
      </c>
      <c r="N236" s="154">
        <f t="shared" si="20"/>
        <v>8.5788391491646049E-8</v>
      </c>
      <c r="O236" s="155">
        <v>0</v>
      </c>
      <c r="P236" s="155">
        <v>0</v>
      </c>
      <c r="Q236" s="155">
        <v>0</v>
      </c>
      <c r="R236" s="154" t="str">
        <f t="shared" si="22"/>
        <v/>
      </c>
    </row>
    <row r="237" spans="1:18" ht="16.5" x14ac:dyDescent="0.3">
      <c r="A237" s="158" t="s">
        <v>309</v>
      </c>
      <c r="B237" s="157" t="s">
        <v>333</v>
      </c>
      <c r="C237" s="156">
        <v>0</v>
      </c>
      <c r="D237" s="155">
        <v>0</v>
      </c>
      <c r="E237" s="155">
        <v>0</v>
      </c>
      <c r="F237" s="154">
        <f t="shared" si="19"/>
        <v>0</v>
      </c>
      <c r="G237" s="156">
        <v>0</v>
      </c>
      <c r="H237" s="155">
        <v>0</v>
      </c>
      <c r="I237" s="155">
        <v>0</v>
      </c>
      <c r="J237" s="154" t="str">
        <f t="shared" si="21"/>
        <v/>
      </c>
      <c r="K237" s="156">
        <v>0.02</v>
      </c>
      <c r="L237" s="155">
        <v>2.7E-2</v>
      </c>
      <c r="M237" s="155">
        <v>4.7E-2</v>
      </c>
      <c r="N237" s="154">
        <f t="shared" si="20"/>
        <v>8.0641088002147284E-8</v>
      </c>
      <c r="O237" s="155">
        <v>0</v>
      </c>
      <c r="P237" s="155">
        <v>0</v>
      </c>
      <c r="Q237" s="155">
        <v>0</v>
      </c>
      <c r="R237" s="154" t="str">
        <f t="shared" si="22"/>
        <v/>
      </c>
    </row>
    <row r="238" spans="1:18" ht="16.5" x14ac:dyDescent="0.3">
      <c r="A238" s="158" t="s">
        <v>293</v>
      </c>
      <c r="B238" s="157" t="s">
        <v>158</v>
      </c>
      <c r="C238" s="156">
        <v>0</v>
      </c>
      <c r="D238" s="155">
        <v>0</v>
      </c>
      <c r="E238" s="155">
        <v>0</v>
      </c>
      <c r="F238" s="154">
        <f t="shared" si="19"/>
        <v>0</v>
      </c>
      <c r="G238" s="156">
        <v>0</v>
      </c>
      <c r="H238" s="155">
        <v>0</v>
      </c>
      <c r="I238" s="155">
        <v>0</v>
      </c>
      <c r="J238" s="154" t="str">
        <f t="shared" si="21"/>
        <v/>
      </c>
      <c r="K238" s="156">
        <v>2.1999999999999999E-2</v>
      </c>
      <c r="L238" s="155">
        <v>2.1999999999999999E-2</v>
      </c>
      <c r="M238" s="155">
        <v>4.3999999999999997E-2</v>
      </c>
      <c r="N238" s="154">
        <f t="shared" si="20"/>
        <v>7.5493784512648505E-8</v>
      </c>
      <c r="O238" s="155">
        <v>0</v>
      </c>
      <c r="P238" s="155">
        <v>0</v>
      </c>
      <c r="Q238" s="155">
        <v>0</v>
      </c>
      <c r="R238" s="154" t="str">
        <f t="shared" si="22"/>
        <v/>
      </c>
    </row>
    <row r="239" spans="1:18" ht="16.5" x14ac:dyDescent="0.3">
      <c r="A239" s="158" t="s">
        <v>85</v>
      </c>
      <c r="B239" s="157" t="s">
        <v>319</v>
      </c>
      <c r="C239" s="156">
        <v>0</v>
      </c>
      <c r="D239" s="155">
        <v>0</v>
      </c>
      <c r="E239" s="155">
        <v>0</v>
      </c>
      <c r="F239" s="154">
        <f t="shared" si="19"/>
        <v>0</v>
      </c>
      <c r="G239" s="156">
        <v>4.9000000000000002E-2</v>
      </c>
      <c r="H239" s="155">
        <v>5.1999999999999998E-2</v>
      </c>
      <c r="I239" s="155">
        <v>0.10100000000000001</v>
      </c>
      <c r="J239" s="154">
        <f t="shared" si="21"/>
        <v>-1</v>
      </c>
      <c r="K239" s="156">
        <v>0.02</v>
      </c>
      <c r="L239" s="155">
        <v>0.02</v>
      </c>
      <c r="M239" s="155">
        <v>0.04</v>
      </c>
      <c r="N239" s="154">
        <f t="shared" si="20"/>
        <v>6.8630713193316839E-8</v>
      </c>
      <c r="O239" s="155">
        <v>0.33400000000000002</v>
      </c>
      <c r="P239" s="155">
        <v>5.7000000000000002E-2</v>
      </c>
      <c r="Q239" s="155">
        <v>0.39100000000000001</v>
      </c>
      <c r="R239" s="154">
        <f t="shared" si="22"/>
        <v>-0.89769820971867009</v>
      </c>
    </row>
    <row r="240" spans="1:18" ht="16.5" x14ac:dyDescent="0.3">
      <c r="A240" s="158" t="s">
        <v>470</v>
      </c>
      <c r="B240" s="157" t="s">
        <v>327</v>
      </c>
      <c r="C240" s="156">
        <v>0</v>
      </c>
      <c r="D240" s="155">
        <v>0</v>
      </c>
      <c r="E240" s="155">
        <v>0</v>
      </c>
      <c r="F240" s="154">
        <f t="shared" si="19"/>
        <v>0</v>
      </c>
      <c r="G240" s="156">
        <v>0.05</v>
      </c>
      <c r="H240" s="155">
        <v>2.5000000000000001E-2</v>
      </c>
      <c r="I240" s="155">
        <v>7.5000000000000011E-2</v>
      </c>
      <c r="J240" s="154">
        <f t="shared" si="21"/>
        <v>-1</v>
      </c>
      <c r="K240" s="156">
        <v>0.02</v>
      </c>
      <c r="L240" s="155">
        <v>0.02</v>
      </c>
      <c r="M240" s="155">
        <v>0.04</v>
      </c>
      <c r="N240" s="154">
        <f t="shared" si="20"/>
        <v>6.8630713193316839E-8</v>
      </c>
      <c r="O240" s="155">
        <v>0.11</v>
      </c>
      <c r="P240" s="155">
        <v>0.17499999999999999</v>
      </c>
      <c r="Q240" s="155">
        <v>0.28499999999999998</v>
      </c>
      <c r="R240" s="154">
        <f t="shared" si="22"/>
        <v>-0.85964912280701755</v>
      </c>
    </row>
    <row r="241" spans="1:18" ht="16.5" x14ac:dyDescent="0.3">
      <c r="A241" s="158" t="s">
        <v>414</v>
      </c>
      <c r="B241" s="157" t="s">
        <v>227</v>
      </c>
      <c r="C241" s="156">
        <v>0</v>
      </c>
      <c r="D241" s="155">
        <v>0</v>
      </c>
      <c r="E241" s="155">
        <v>0</v>
      </c>
      <c r="F241" s="154">
        <f t="shared" si="19"/>
        <v>0</v>
      </c>
      <c r="G241" s="156">
        <v>0</v>
      </c>
      <c r="H241" s="155">
        <v>0</v>
      </c>
      <c r="I241" s="155">
        <v>0</v>
      </c>
      <c r="J241" s="154" t="str">
        <f t="shared" si="21"/>
        <v/>
      </c>
      <c r="K241" s="156">
        <v>0.03</v>
      </c>
      <c r="L241" s="155">
        <v>0</v>
      </c>
      <c r="M241" s="155">
        <v>0.03</v>
      </c>
      <c r="N241" s="154">
        <f t="shared" si="20"/>
        <v>5.1473034894987623E-8</v>
      </c>
      <c r="O241" s="155">
        <v>0</v>
      </c>
      <c r="P241" s="155">
        <v>0</v>
      </c>
      <c r="Q241" s="155">
        <v>0</v>
      </c>
      <c r="R241" s="154" t="str">
        <f t="shared" si="22"/>
        <v/>
      </c>
    </row>
    <row r="242" spans="1:18" ht="16.5" x14ac:dyDescent="0.3">
      <c r="A242" s="158" t="s">
        <v>282</v>
      </c>
      <c r="B242" s="157" t="s">
        <v>229</v>
      </c>
      <c r="C242" s="156">
        <v>0</v>
      </c>
      <c r="D242" s="155">
        <v>0</v>
      </c>
      <c r="E242" s="155">
        <v>0</v>
      </c>
      <c r="F242" s="154">
        <f t="shared" si="19"/>
        <v>0</v>
      </c>
      <c r="G242" s="156">
        <v>0</v>
      </c>
      <c r="H242" s="155">
        <v>0</v>
      </c>
      <c r="I242" s="155">
        <v>0</v>
      </c>
      <c r="J242" s="154" t="str">
        <f t="shared" si="21"/>
        <v/>
      </c>
      <c r="K242" s="156">
        <v>0.02</v>
      </c>
      <c r="L242" s="155">
        <v>0.01</v>
      </c>
      <c r="M242" s="155">
        <v>0.03</v>
      </c>
      <c r="N242" s="154">
        <f t="shared" si="20"/>
        <v>5.1473034894987623E-8</v>
      </c>
      <c r="O242" s="155">
        <v>0</v>
      </c>
      <c r="P242" s="155">
        <v>0</v>
      </c>
      <c r="Q242" s="155">
        <v>0</v>
      </c>
      <c r="R242" s="154" t="str">
        <f t="shared" si="22"/>
        <v/>
      </c>
    </row>
    <row r="243" spans="1:18" ht="16.5" x14ac:dyDescent="0.3">
      <c r="A243" s="158" t="s">
        <v>472</v>
      </c>
      <c r="B243" s="157" t="s">
        <v>242</v>
      </c>
      <c r="C243" s="156">
        <v>0</v>
      </c>
      <c r="D243" s="155">
        <v>0</v>
      </c>
      <c r="E243" s="155">
        <v>0</v>
      </c>
      <c r="F243" s="154">
        <f t="shared" si="19"/>
        <v>0</v>
      </c>
      <c r="G243" s="156">
        <v>1E-3</v>
      </c>
      <c r="H243" s="155">
        <v>1E-3</v>
      </c>
      <c r="I243" s="155">
        <v>2E-3</v>
      </c>
      <c r="J243" s="154">
        <f t="shared" si="21"/>
        <v>-1</v>
      </c>
      <c r="K243" s="156">
        <v>0.02</v>
      </c>
      <c r="L243" s="155">
        <v>5.0000000000000001E-3</v>
      </c>
      <c r="M243" s="155">
        <v>2.5000000000000001E-2</v>
      </c>
      <c r="N243" s="154">
        <f t="shared" si="20"/>
        <v>4.2894195745823025E-8</v>
      </c>
      <c r="O243" s="155">
        <v>0.20100000000000001</v>
      </c>
      <c r="P243" s="155">
        <v>0.45600000000000002</v>
      </c>
      <c r="Q243" s="155">
        <v>0.65700000000000003</v>
      </c>
      <c r="R243" s="154">
        <f t="shared" si="22"/>
        <v>-0.96194824961948244</v>
      </c>
    </row>
    <row r="244" spans="1:18" ht="16.5" x14ac:dyDescent="0.3">
      <c r="A244" s="158" t="s">
        <v>122</v>
      </c>
      <c r="B244" s="157" t="s">
        <v>159</v>
      </c>
      <c r="C244" s="156">
        <v>0</v>
      </c>
      <c r="D244" s="155">
        <v>0</v>
      </c>
      <c r="E244" s="155">
        <v>0</v>
      </c>
      <c r="F244" s="154">
        <f t="shared" si="19"/>
        <v>0</v>
      </c>
      <c r="G244" s="156">
        <v>0</v>
      </c>
      <c r="H244" s="155">
        <v>0</v>
      </c>
      <c r="I244" s="155">
        <v>0</v>
      </c>
      <c r="J244" s="154" t="str">
        <f t="shared" si="21"/>
        <v/>
      </c>
      <c r="K244" s="156">
        <v>0.01</v>
      </c>
      <c r="L244" s="155">
        <v>1.4999999999999999E-2</v>
      </c>
      <c r="M244" s="155">
        <v>2.5000000000000001E-2</v>
      </c>
      <c r="N244" s="154">
        <f t="shared" si="20"/>
        <v>4.2894195745823025E-8</v>
      </c>
      <c r="O244" s="155">
        <v>0</v>
      </c>
      <c r="P244" s="155">
        <v>0</v>
      </c>
      <c r="Q244" s="155">
        <v>0</v>
      </c>
      <c r="R244" s="154" t="str">
        <f t="shared" si="22"/>
        <v/>
      </c>
    </row>
    <row r="245" spans="1:18" ht="16.5" x14ac:dyDescent="0.3">
      <c r="A245" s="158" t="s">
        <v>138</v>
      </c>
      <c r="B245" s="157" t="s">
        <v>344</v>
      </c>
      <c r="C245" s="156">
        <v>0</v>
      </c>
      <c r="D245" s="155">
        <v>0</v>
      </c>
      <c r="E245" s="155">
        <v>0</v>
      </c>
      <c r="F245" s="154">
        <f t="shared" si="19"/>
        <v>0</v>
      </c>
      <c r="G245" s="156">
        <v>0</v>
      </c>
      <c r="H245" s="155">
        <v>0</v>
      </c>
      <c r="I245" s="155">
        <v>0</v>
      </c>
      <c r="J245" s="154" t="str">
        <f t="shared" si="21"/>
        <v/>
      </c>
      <c r="K245" s="156">
        <v>5.0000000000000001E-3</v>
      </c>
      <c r="L245" s="155">
        <v>1.7999999999999999E-2</v>
      </c>
      <c r="M245" s="155">
        <v>2.3E-2</v>
      </c>
      <c r="N245" s="154">
        <f t="shared" si="20"/>
        <v>3.9462660086157179E-8</v>
      </c>
      <c r="O245" s="155">
        <v>0</v>
      </c>
      <c r="P245" s="155">
        <v>4.6260000000000003</v>
      </c>
      <c r="Q245" s="155">
        <v>4.6260000000000003</v>
      </c>
      <c r="R245" s="154">
        <f t="shared" si="22"/>
        <v>-0.9950281020319931</v>
      </c>
    </row>
    <row r="246" spans="1:18" ht="16.5" x14ac:dyDescent="0.3">
      <c r="A246" s="158" t="s">
        <v>473</v>
      </c>
      <c r="B246" s="157" t="s">
        <v>474</v>
      </c>
      <c r="C246" s="156">
        <v>0</v>
      </c>
      <c r="D246" s="155">
        <v>0</v>
      </c>
      <c r="E246" s="155">
        <v>0</v>
      </c>
      <c r="F246" s="154">
        <f t="shared" si="19"/>
        <v>0</v>
      </c>
      <c r="G246" s="156">
        <v>0</v>
      </c>
      <c r="H246" s="155">
        <v>0</v>
      </c>
      <c r="I246" s="155">
        <v>0</v>
      </c>
      <c r="J246" s="154" t="str">
        <f t="shared" si="21"/>
        <v/>
      </c>
      <c r="K246" s="156">
        <v>0.02</v>
      </c>
      <c r="L246" s="155">
        <v>0</v>
      </c>
      <c r="M246" s="155">
        <v>0.02</v>
      </c>
      <c r="N246" s="154">
        <f t="shared" si="20"/>
        <v>3.431535659665842E-8</v>
      </c>
      <c r="O246" s="155">
        <v>0</v>
      </c>
      <c r="P246" s="155">
        <v>0</v>
      </c>
      <c r="Q246" s="155">
        <v>0</v>
      </c>
      <c r="R246" s="154" t="str">
        <f t="shared" si="22"/>
        <v/>
      </c>
    </row>
    <row r="247" spans="1:18" ht="16.5" x14ac:dyDescent="0.3">
      <c r="A247" s="158" t="s">
        <v>475</v>
      </c>
      <c r="B247" s="157" t="s">
        <v>476</v>
      </c>
      <c r="C247" s="156">
        <v>0</v>
      </c>
      <c r="D247" s="155">
        <v>0</v>
      </c>
      <c r="E247" s="155">
        <v>0</v>
      </c>
      <c r="F247" s="154">
        <f t="shared" si="19"/>
        <v>0</v>
      </c>
      <c r="G247" s="156">
        <v>0</v>
      </c>
      <c r="H247" s="155">
        <v>0</v>
      </c>
      <c r="I247" s="155">
        <v>0</v>
      </c>
      <c r="J247" s="154" t="str">
        <f t="shared" si="21"/>
        <v/>
      </c>
      <c r="K247" s="156">
        <v>0</v>
      </c>
      <c r="L247" s="155">
        <v>0.02</v>
      </c>
      <c r="M247" s="155">
        <v>0.02</v>
      </c>
      <c r="N247" s="154">
        <f t="shared" si="20"/>
        <v>3.431535659665842E-8</v>
      </c>
      <c r="O247" s="155">
        <v>0</v>
      </c>
      <c r="P247" s="155">
        <v>0</v>
      </c>
      <c r="Q247" s="155">
        <v>0</v>
      </c>
      <c r="R247" s="154" t="str">
        <f t="shared" si="22"/>
        <v/>
      </c>
    </row>
    <row r="248" spans="1:18" ht="16.5" x14ac:dyDescent="0.3">
      <c r="A248" s="158" t="s">
        <v>172</v>
      </c>
      <c r="B248" s="157" t="s">
        <v>172</v>
      </c>
      <c r="C248" s="156">
        <v>1.7999999999999999E-2</v>
      </c>
      <c r="D248" s="155">
        <v>0</v>
      </c>
      <c r="E248" s="155">
        <v>1.7999999999999999E-2</v>
      </c>
      <c r="F248" s="154">
        <f t="shared" si="19"/>
        <v>2.135122610364842E-7</v>
      </c>
      <c r="G248" s="156">
        <v>0</v>
      </c>
      <c r="H248" s="155">
        <v>0</v>
      </c>
      <c r="I248" s="155">
        <v>0</v>
      </c>
      <c r="J248" s="154" t="str">
        <f t="shared" si="21"/>
        <v/>
      </c>
      <c r="K248" s="156">
        <v>1.7999999999999999E-2</v>
      </c>
      <c r="L248" s="155">
        <v>0</v>
      </c>
      <c r="M248" s="155">
        <v>1.7999999999999999E-2</v>
      </c>
      <c r="N248" s="154">
        <f t="shared" si="20"/>
        <v>3.0883820936992574E-8</v>
      </c>
      <c r="O248" s="155">
        <v>0</v>
      </c>
      <c r="P248" s="155">
        <v>0</v>
      </c>
      <c r="Q248" s="155">
        <v>0</v>
      </c>
      <c r="R248" s="154" t="str">
        <f t="shared" si="22"/>
        <v/>
      </c>
    </row>
    <row r="249" spans="1:18" ht="16.5" x14ac:dyDescent="0.3">
      <c r="A249" s="158" t="s">
        <v>477</v>
      </c>
      <c r="B249" s="157" t="s">
        <v>328</v>
      </c>
      <c r="C249" s="156">
        <v>0</v>
      </c>
      <c r="D249" s="155">
        <v>0</v>
      </c>
      <c r="E249" s="155">
        <v>0</v>
      </c>
      <c r="F249" s="154">
        <f t="shared" si="19"/>
        <v>0</v>
      </c>
      <c r="G249" s="156">
        <v>0</v>
      </c>
      <c r="H249" s="155">
        <v>0</v>
      </c>
      <c r="I249" s="155">
        <v>0</v>
      </c>
      <c r="J249" s="154" t="str">
        <f t="shared" si="21"/>
        <v/>
      </c>
      <c r="K249" s="156">
        <v>0</v>
      </c>
      <c r="L249" s="155">
        <v>0.01</v>
      </c>
      <c r="M249" s="155">
        <v>0.01</v>
      </c>
      <c r="N249" s="154">
        <f t="shared" si="20"/>
        <v>1.715767829832921E-8</v>
      </c>
      <c r="O249" s="155">
        <v>6.0000000000000001E-3</v>
      </c>
      <c r="P249" s="155">
        <v>6.0000000000000001E-3</v>
      </c>
      <c r="Q249" s="155">
        <v>1.2E-2</v>
      </c>
      <c r="R249" s="154">
        <f t="shared" si="22"/>
        <v>-0.16666666666666663</v>
      </c>
    </row>
    <row r="250" spans="1:18" ht="16.5" x14ac:dyDescent="0.3">
      <c r="A250" s="158" t="s">
        <v>141</v>
      </c>
      <c r="B250" s="157" t="s">
        <v>245</v>
      </c>
      <c r="C250" s="156">
        <v>5.0000000000000001E-3</v>
      </c>
      <c r="D250" s="155">
        <v>5.0000000000000001E-3</v>
      </c>
      <c r="E250" s="155">
        <v>0.01</v>
      </c>
      <c r="F250" s="154">
        <f t="shared" si="19"/>
        <v>1.1861792279804679E-7</v>
      </c>
      <c r="G250" s="156">
        <v>0</v>
      </c>
      <c r="H250" s="155">
        <v>0</v>
      </c>
      <c r="I250" s="155">
        <v>0</v>
      </c>
      <c r="J250" s="154" t="str">
        <f t="shared" si="21"/>
        <v/>
      </c>
      <c r="K250" s="156">
        <v>5.0000000000000001E-3</v>
      </c>
      <c r="L250" s="155">
        <v>5.0000000000000001E-3</v>
      </c>
      <c r="M250" s="155">
        <v>0.01</v>
      </c>
      <c r="N250" s="154">
        <f t="shared" si="20"/>
        <v>1.715767829832921E-8</v>
      </c>
      <c r="O250" s="155">
        <v>0</v>
      </c>
      <c r="P250" s="155">
        <v>0</v>
      </c>
      <c r="Q250" s="155">
        <v>0</v>
      </c>
      <c r="R250" s="154" t="str">
        <f t="shared" si="22"/>
        <v/>
      </c>
    </row>
    <row r="251" spans="1:18" ht="16.5" x14ac:dyDescent="0.3">
      <c r="A251" s="158" t="s">
        <v>142</v>
      </c>
      <c r="B251" s="157" t="s">
        <v>295</v>
      </c>
      <c r="C251" s="156">
        <v>0</v>
      </c>
      <c r="D251" s="155">
        <v>0</v>
      </c>
      <c r="E251" s="155">
        <v>0</v>
      </c>
      <c r="F251" s="154">
        <f t="shared" si="19"/>
        <v>0</v>
      </c>
      <c r="G251" s="156">
        <v>0</v>
      </c>
      <c r="H251" s="155">
        <v>0</v>
      </c>
      <c r="I251" s="155">
        <v>0</v>
      </c>
      <c r="J251" s="154" t="str">
        <f t="shared" si="21"/>
        <v/>
      </c>
      <c r="K251" s="156">
        <v>0.01</v>
      </c>
      <c r="L251" s="155">
        <v>0</v>
      </c>
      <c r="M251" s="155">
        <v>0.01</v>
      </c>
      <c r="N251" s="154">
        <f t="shared" si="20"/>
        <v>1.715767829832921E-8</v>
      </c>
      <c r="O251" s="155">
        <v>0</v>
      </c>
      <c r="P251" s="155">
        <v>0</v>
      </c>
      <c r="Q251" s="155">
        <v>0</v>
      </c>
      <c r="R251" s="154" t="str">
        <f t="shared" si="22"/>
        <v/>
      </c>
    </row>
    <row r="252" spans="1:18" ht="16.5" x14ac:dyDescent="0.3">
      <c r="A252" s="158" t="s">
        <v>293</v>
      </c>
      <c r="B252" s="157" t="s">
        <v>181</v>
      </c>
      <c r="C252" s="156">
        <v>0</v>
      </c>
      <c r="D252" s="155">
        <v>0</v>
      </c>
      <c r="E252" s="155">
        <v>0</v>
      </c>
      <c r="F252" s="154">
        <f t="shared" si="19"/>
        <v>0</v>
      </c>
      <c r="G252" s="156">
        <v>0</v>
      </c>
      <c r="H252" s="155">
        <v>0</v>
      </c>
      <c r="I252" s="155">
        <v>0</v>
      </c>
      <c r="J252" s="154" t="str">
        <f t="shared" si="21"/>
        <v/>
      </c>
      <c r="K252" s="156">
        <v>0</v>
      </c>
      <c r="L252" s="155">
        <v>7.0000000000000001E-3</v>
      </c>
      <c r="M252" s="155">
        <v>7.0000000000000001E-3</v>
      </c>
      <c r="N252" s="154">
        <f t="shared" si="20"/>
        <v>1.2010374808830446E-8</v>
      </c>
      <c r="O252" s="155">
        <v>0</v>
      </c>
      <c r="P252" s="155">
        <v>0</v>
      </c>
      <c r="Q252" s="155">
        <v>0</v>
      </c>
      <c r="R252" s="154" t="str">
        <f t="shared" si="22"/>
        <v/>
      </c>
    </row>
    <row r="253" spans="1:18" ht="16.5" x14ac:dyDescent="0.3">
      <c r="A253" s="158" t="s">
        <v>215</v>
      </c>
      <c r="B253" s="157" t="s">
        <v>160</v>
      </c>
      <c r="C253" s="156">
        <v>0</v>
      </c>
      <c r="D253" s="155">
        <v>0</v>
      </c>
      <c r="E253" s="155">
        <v>0</v>
      </c>
      <c r="F253" s="154">
        <f t="shared" si="19"/>
        <v>0</v>
      </c>
      <c r="G253" s="156">
        <v>0</v>
      </c>
      <c r="H253" s="155">
        <v>0</v>
      </c>
      <c r="I253" s="155">
        <v>0</v>
      </c>
      <c r="J253" s="154" t="str">
        <f t="shared" si="21"/>
        <v/>
      </c>
      <c r="K253" s="156">
        <v>0</v>
      </c>
      <c r="L253" s="155">
        <v>5.0000000000000001E-3</v>
      </c>
      <c r="M253" s="155">
        <v>5.0000000000000001E-3</v>
      </c>
      <c r="N253" s="154">
        <f t="shared" si="20"/>
        <v>8.5788391491646049E-9</v>
      </c>
      <c r="O253" s="155">
        <v>0</v>
      </c>
      <c r="P253" s="155">
        <v>0</v>
      </c>
      <c r="Q253" s="155">
        <v>0</v>
      </c>
      <c r="R253" s="154" t="str">
        <f t="shared" si="22"/>
        <v/>
      </c>
    </row>
    <row r="254" spans="1:18" ht="16.5" x14ac:dyDescent="0.3">
      <c r="A254" s="158" t="s">
        <v>258</v>
      </c>
      <c r="B254" s="157" t="s">
        <v>143</v>
      </c>
      <c r="C254" s="156">
        <v>0</v>
      </c>
      <c r="D254" s="155">
        <v>0</v>
      </c>
      <c r="E254" s="155">
        <v>0</v>
      </c>
      <c r="F254" s="154">
        <f t="shared" si="19"/>
        <v>0</v>
      </c>
      <c r="G254" s="156">
        <v>0</v>
      </c>
      <c r="H254" s="155">
        <v>0</v>
      </c>
      <c r="I254" s="155">
        <v>0</v>
      </c>
      <c r="J254" s="154" t="str">
        <f t="shared" si="21"/>
        <v/>
      </c>
      <c r="K254" s="156">
        <v>0</v>
      </c>
      <c r="L254" s="155">
        <v>5.0000000000000001E-3</v>
      </c>
      <c r="M254" s="155">
        <v>5.0000000000000001E-3</v>
      </c>
      <c r="N254" s="154">
        <f t="shared" si="20"/>
        <v>8.5788391491646049E-9</v>
      </c>
      <c r="O254" s="155">
        <v>0</v>
      </c>
      <c r="P254" s="155">
        <v>0</v>
      </c>
      <c r="Q254" s="155">
        <v>0</v>
      </c>
      <c r="R254" s="154" t="str">
        <f t="shared" si="22"/>
        <v/>
      </c>
    </row>
    <row r="255" spans="1:18" ht="16.5" x14ac:dyDescent="0.3">
      <c r="A255" s="158" t="s">
        <v>387</v>
      </c>
      <c r="B255" s="157" t="s">
        <v>149</v>
      </c>
      <c r="C255" s="156">
        <v>0</v>
      </c>
      <c r="D255" s="155">
        <v>0</v>
      </c>
      <c r="E255" s="155">
        <v>0</v>
      </c>
      <c r="F255" s="154">
        <f t="shared" si="19"/>
        <v>0</v>
      </c>
      <c r="G255" s="156">
        <v>0.3</v>
      </c>
      <c r="H255" s="155">
        <v>0.3</v>
      </c>
      <c r="I255" s="155">
        <v>0.6</v>
      </c>
      <c r="J255" s="154">
        <f t="shared" si="21"/>
        <v>-1</v>
      </c>
      <c r="K255" s="156">
        <v>0</v>
      </c>
      <c r="L255" s="155">
        <v>0</v>
      </c>
      <c r="M255" s="155">
        <v>0</v>
      </c>
      <c r="N255" s="154">
        <f t="shared" si="20"/>
        <v>0</v>
      </c>
      <c r="O255" s="155">
        <v>0.6</v>
      </c>
      <c r="P255" s="155">
        <v>0.91</v>
      </c>
      <c r="Q255" s="155">
        <v>1.51</v>
      </c>
      <c r="R255" s="154">
        <f t="shared" si="22"/>
        <v>-1</v>
      </c>
    </row>
    <row r="256" spans="1:18" ht="16.5" x14ac:dyDescent="0.3">
      <c r="A256" s="158" t="s">
        <v>85</v>
      </c>
      <c r="B256" s="157" t="s">
        <v>185</v>
      </c>
      <c r="C256" s="156">
        <v>0</v>
      </c>
      <c r="D256" s="155">
        <v>0</v>
      </c>
      <c r="E256" s="155">
        <v>0</v>
      </c>
      <c r="F256" s="154">
        <f t="shared" si="19"/>
        <v>0</v>
      </c>
      <c r="G256" s="156">
        <v>0</v>
      </c>
      <c r="H256" s="155">
        <v>0</v>
      </c>
      <c r="I256" s="155">
        <v>0</v>
      </c>
      <c r="J256" s="154" t="str">
        <f t="shared" si="21"/>
        <v/>
      </c>
      <c r="K256" s="156">
        <v>0</v>
      </c>
      <c r="L256" s="155">
        <v>0</v>
      </c>
      <c r="M256" s="155">
        <v>0</v>
      </c>
      <c r="N256" s="154">
        <f t="shared" si="20"/>
        <v>0</v>
      </c>
      <c r="O256" s="155">
        <v>0.38</v>
      </c>
      <c r="P256" s="155">
        <v>0.99</v>
      </c>
      <c r="Q256" s="155">
        <v>1.37</v>
      </c>
      <c r="R256" s="154">
        <f t="shared" si="22"/>
        <v>-1</v>
      </c>
    </row>
    <row r="257" spans="1:18" ht="16.5" x14ac:dyDescent="0.3">
      <c r="A257" s="158" t="s">
        <v>478</v>
      </c>
      <c r="B257" s="157" t="s">
        <v>214</v>
      </c>
      <c r="C257" s="156">
        <v>0</v>
      </c>
      <c r="D257" s="155">
        <v>0</v>
      </c>
      <c r="E257" s="155">
        <v>0</v>
      </c>
      <c r="F257" s="154">
        <f t="shared" si="19"/>
        <v>0</v>
      </c>
      <c r="G257" s="156">
        <v>0</v>
      </c>
      <c r="H257" s="155">
        <v>0</v>
      </c>
      <c r="I257" s="155">
        <v>0</v>
      </c>
      <c r="J257" s="154" t="str">
        <f t="shared" si="21"/>
        <v/>
      </c>
      <c r="K257" s="156">
        <v>0</v>
      </c>
      <c r="L257" s="155">
        <v>0</v>
      </c>
      <c r="M257" s="155">
        <v>0</v>
      </c>
      <c r="N257" s="154">
        <f t="shared" si="20"/>
        <v>0</v>
      </c>
      <c r="O257" s="155">
        <v>0.67</v>
      </c>
      <c r="P257" s="155">
        <v>0.66</v>
      </c>
      <c r="Q257" s="155">
        <v>1.33</v>
      </c>
      <c r="R257" s="154">
        <f t="shared" si="22"/>
        <v>-1</v>
      </c>
    </row>
    <row r="258" spans="1:18" ht="16.5" x14ac:dyDescent="0.3">
      <c r="A258" s="158" t="s">
        <v>479</v>
      </c>
      <c r="B258" s="157" t="s">
        <v>365</v>
      </c>
      <c r="C258" s="156">
        <v>0</v>
      </c>
      <c r="D258" s="155">
        <v>0</v>
      </c>
      <c r="E258" s="155">
        <v>0</v>
      </c>
      <c r="F258" s="154">
        <f t="shared" si="19"/>
        <v>0</v>
      </c>
      <c r="G258" s="156">
        <v>0</v>
      </c>
      <c r="H258" s="155">
        <v>0</v>
      </c>
      <c r="I258" s="155">
        <v>0</v>
      </c>
      <c r="J258" s="154" t="str">
        <f t="shared" si="21"/>
        <v/>
      </c>
      <c r="K258" s="156">
        <v>0</v>
      </c>
      <c r="L258" s="155">
        <v>0</v>
      </c>
      <c r="M258" s="155">
        <v>0</v>
      </c>
      <c r="N258" s="154">
        <f t="shared" si="20"/>
        <v>0</v>
      </c>
      <c r="O258" s="155">
        <v>0.61499999999999999</v>
      </c>
      <c r="P258" s="155">
        <v>0.34</v>
      </c>
      <c r="Q258" s="155">
        <v>0.95500000000000007</v>
      </c>
      <c r="R258" s="154">
        <f t="shared" si="22"/>
        <v>-1</v>
      </c>
    </row>
    <row r="259" spans="1:18" ht="16.5" x14ac:dyDescent="0.3">
      <c r="A259" s="158" t="s">
        <v>282</v>
      </c>
      <c r="B259" s="157" t="s">
        <v>219</v>
      </c>
      <c r="C259" s="156">
        <v>0</v>
      </c>
      <c r="D259" s="155">
        <v>0</v>
      </c>
      <c r="E259" s="155">
        <v>0</v>
      </c>
      <c r="F259" s="154">
        <f t="shared" si="19"/>
        <v>0</v>
      </c>
      <c r="G259" s="156">
        <v>0.4</v>
      </c>
      <c r="H259" s="155">
        <v>0.43</v>
      </c>
      <c r="I259" s="155">
        <v>0.83000000000000007</v>
      </c>
      <c r="J259" s="154">
        <f t="shared" si="21"/>
        <v>-1</v>
      </c>
      <c r="K259" s="156">
        <v>0</v>
      </c>
      <c r="L259" s="155">
        <v>0</v>
      </c>
      <c r="M259" s="155">
        <v>0</v>
      </c>
      <c r="N259" s="154">
        <f t="shared" si="20"/>
        <v>0</v>
      </c>
      <c r="O259" s="155">
        <v>0.4</v>
      </c>
      <c r="P259" s="155">
        <v>0.43</v>
      </c>
      <c r="Q259" s="155">
        <v>0.83000000000000007</v>
      </c>
      <c r="R259" s="154">
        <f t="shared" si="22"/>
        <v>-1</v>
      </c>
    </row>
    <row r="260" spans="1:18" ht="16.5" x14ac:dyDescent="0.3">
      <c r="A260" s="158" t="s">
        <v>154</v>
      </c>
      <c r="B260" s="157" t="s">
        <v>154</v>
      </c>
      <c r="C260" s="156">
        <v>0</v>
      </c>
      <c r="D260" s="155">
        <v>0</v>
      </c>
      <c r="E260" s="155">
        <v>0</v>
      </c>
      <c r="F260" s="154">
        <f t="shared" si="19"/>
        <v>0</v>
      </c>
      <c r="G260" s="156">
        <v>0</v>
      </c>
      <c r="H260" s="155">
        <v>0</v>
      </c>
      <c r="I260" s="155">
        <v>0</v>
      </c>
      <c r="J260" s="154" t="str">
        <f t="shared" si="21"/>
        <v/>
      </c>
      <c r="K260" s="156">
        <v>0</v>
      </c>
      <c r="L260" s="155">
        <v>0</v>
      </c>
      <c r="M260" s="155">
        <v>0</v>
      </c>
      <c r="N260" s="154">
        <f t="shared" si="20"/>
        <v>0</v>
      </c>
      <c r="O260" s="155">
        <v>0.36</v>
      </c>
      <c r="P260" s="155">
        <v>0.41</v>
      </c>
      <c r="Q260" s="155">
        <v>0.77</v>
      </c>
      <c r="R260" s="154">
        <f t="shared" si="22"/>
        <v>-1</v>
      </c>
    </row>
    <row r="261" spans="1:18" ht="16.5" x14ac:dyDescent="0.3">
      <c r="A261" s="158" t="s">
        <v>480</v>
      </c>
      <c r="B261" s="157" t="s">
        <v>481</v>
      </c>
      <c r="C261" s="156">
        <v>0</v>
      </c>
      <c r="D261" s="155">
        <v>0</v>
      </c>
      <c r="E261" s="155">
        <v>0</v>
      </c>
      <c r="F261" s="154">
        <f t="shared" si="19"/>
        <v>0</v>
      </c>
      <c r="G261" s="156">
        <v>0</v>
      </c>
      <c r="H261" s="155">
        <v>0</v>
      </c>
      <c r="I261" s="155">
        <v>0</v>
      </c>
      <c r="J261" s="154" t="str">
        <f t="shared" si="21"/>
        <v/>
      </c>
      <c r="K261" s="156">
        <v>0</v>
      </c>
      <c r="L261" s="155">
        <v>0</v>
      </c>
      <c r="M261" s="155">
        <v>0</v>
      </c>
      <c r="N261" s="154">
        <f t="shared" si="20"/>
        <v>0</v>
      </c>
      <c r="O261" s="155">
        <v>0.6</v>
      </c>
      <c r="P261" s="155">
        <v>0</v>
      </c>
      <c r="Q261" s="155">
        <v>0.6</v>
      </c>
      <c r="R261" s="154">
        <f t="shared" si="22"/>
        <v>-1</v>
      </c>
    </row>
    <row r="262" spans="1:18" ht="16.5" x14ac:dyDescent="0.3">
      <c r="A262" s="158" t="s">
        <v>470</v>
      </c>
      <c r="B262" s="157" t="s">
        <v>354</v>
      </c>
      <c r="C262" s="156">
        <v>0</v>
      </c>
      <c r="D262" s="155">
        <v>0</v>
      </c>
      <c r="E262" s="155">
        <v>0</v>
      </c>
      <c r="F262" s="154">
        <f t="shared" si="19"/>
        <v>0</v>
      </c>
      <c r="G262" s="156">
        <v>0</v>
      </c>
      <c r="H262" s="155">
        <v>0</v>
      </c>
      <c r="I262" s="155">
        <v>0</v>
      </c>
      <c r="J262" s="154" t="str">
        <f t="shared" si="21"/>
        <v/>
      </c>
      <c r="K262" s="156">
        <v>0</v>
      </c>
      <c r="L262" s="155">
        <v>0</v>
      </c>
      <c r="M262" s="155">
        <v>0</v>
      </c>
      <c r="N262" s="154">
        <f t="shared" si="20"/>
        <v>0</v>
      </c>
      <c r="O262" s="155">
        <v>0.18</v>
      </c>
      <c r="P262" s="155">
        <v>0.3</v>
      </c>
      <c r="Q262" s="155">
        <v>0.48</v>
      </c>
      <c r="R262" s="154">
        <f t="shared" si="22"/>
        <v>-1</v>
      </c>
    </row>
    <row r="263" spans="1:18" ht="16.5" x14ac:dyDescent="0.3">
      <c r="A263" s="158" t="s">
        <v>75</v>
      </c>
      <c r="B263" s="157" t="s">
        <v>361</v>
      </c>
      <c r="C263" s="156">
        <v>0</v>
      </c>
      <c r="D263" s="155">
        <v>0</v>
      </c>
      <c r="E263" s="155">
        <v>0</v>
      </c>
      <c r="F263" s="154">
        <f t="shared" ref="F263:F305" si="23">E263/$E$7</f>
        <v>0</v>
      </c>
      <c r="G263" s="156">
        <v>0</v>
      </c>
      <c r="H263" s="155">
        <v>0</v>
      </c>
      <c r="I263" s="155">
        <v>0</v>
      </c>
      <c r="J263" s="154" t="str">
        <f t="shared" si="21"/>
        <v/>
      </c>
      <c r="K263" s="156">
        <v>0</v>
      </c>
      <c r="L263" s="155">
        <v>0</v>
      </c>
      <c r="M263" s="155">
        <v>0</v>
      </c>
      <c r="N263" s="154">
        <f t="shared" ref="N263:N305" si="24">M263/$M$7</f>
        <v>0</v>
      </c>
      <c r="O263" s="155">
        <v>0.35</v>
      </c>
      <c r="P263" s="155">
        <v>2.5000000000000001E-2</v>
      </c>
      <c r="Q263" s="155">
        <v>0.375</v>
      </c>
      <c r="R263" s="154">
        <f t="shared" si="22"/>
        <v>-1</v>
      </c>
    </row>
    <row r="264" spans="1:18" ht="16.5" x14ac:dyDescent="0.3">
      <c r="A264" s="158" t="s">
        <v>482</v>
      </c>
      <c r="B264" s="157" t="s">
        <v>139</v>
      </c>
      <c r="C264" s="156">
        <v>0</v>
      </c>
      <c r="D264" s="155">
        <v>0</v>
      </c>
      <c r="E264" s="155">
        <v>0</v>
      </c>
      <c r="F264" s="154">
        <f t="shared" si="23"/>
        <v>0</v>
      </c>
      <c r="G264" s="156">
        <v>0</v>
      </c>
      <c r="H264" s="155">
        <v>0</v>
      </c>
      <c r="I264" s="155">
        <v>0</v>
      </c>
      <c r="J264" s="154" t="str">
        <f t="shared" ref="J264:J305" si="25">IFERROR(E264/I264-1,"")</f>
        <v/>
      </c>
      <c r="K264" s="156">
        <v>0</v>
      </c>
      <c r="L264" s="155">
        <v>0</v>
      </c>
      <c r="M264" s="155">
        <v>0</v>
      </c>
      <c r="N264" s="154">
        <f t="shared" si="24"/>
        <v>0</v>
      </c>
      <c r="O264" s="155">
        <v>0.19700000000000001</v>
      </c>
      <c r="P264" s="155">
        <v>0.16</v>
      </c>
      <c r="Q264" s="155">
        <v>0.35699999999999998</v>
      </c>
      <c r="R264" s="154">
        <f t="shared" ref="R264:R305" si="26">IFERROR(M264/Q264-1,"")</f>
        <v>-1</v>
      </c>
    </row>
    <row r="265" spans="1:18" ht="16.5" x14ac:dyDescent="0.3">
      <c r="A265" s="158" t="s">
        <v>85</v>
      </c>
      <c r="B265" s="157" t="s">
        <v>238</v>
      </c>
      <c r="C265" s="156">
        <v>0</v>
      </c>
      <c r="D265" s="155">
        <v>0</v>
      </c>
      <c r="E265" s="155">
        <v>0</v>
      </c>
      <c r="F265" s="154">
        <f t="shared" si="23"/>
        <v>0</v>
      </c>
      <c r="G265" s="156">
        <v>0</v>
      </c>
      <c r="H265" s="155">
        <v>0</v>
      </c>
      <c r="I265" s="155">
        <v>0</v>
      </c>
      <c r="J265" s="154" t="str">
        <f t="shared" si="25"/>
        <v/>
      </c>
      <c r="K265" s="156">
        <v>0</v>
      </c>
      <c r="L265" s="155">
        <v>0</v>
      </c>
      <c r="M265" s="155">
        <v>0</v>
      </c>
      <c r="N265" s="154">
        <f t="shared" si="24"/>
        <v>0</v>
      </c>
      <c r="O265" s="155">
        <v>7.0000000000000007E-2</v>
      </c>
      <c r="P265" s="155">
        <v>0.26400000000000001</v>
      </c>
      <c r="Q265" s="155">
        <v>0.33400000000000002</v>
      </c>
      <c r="R265" s="154">
        <f t="shared" si="26"/>
        <v>-1</v>
      </c>
    </row>
    <row r="266" spans="1:18" ht="16.5" x14ac:dyDescent="0.3">
      <c r="A266" s="158" t="s">
        <v>142</v>
      </c>
      <c r="B266" s="157" t="s">
        <v>306</v>
      </c>
      <c r="C266" s="156">
        <v>0</v>
      </c>
      <c r="D266" s="155">
        <v>0</v>
      </c>
      <c r="E266" s="155">
        <v>0</v>
      </c>
      <c r="F266" s="154">
        <f t="shared" si="23"/>
        <v>0</v>
      </c>
      <c r="G266" s="156">
        <v>0</v>
      </c>
      <c r="H266" s="155">
        <v>0</v>
      </c>
      <c r="I266" s="155">
        <v>0</v>
      </c>
      <c r="J266" s="154" t="str">
        <f t="shared" si="25"/>
        <v/>
      </c>
      <c r="K266" s="156">
        <v>0</v>
      </c>
      <c r="L266" s="155">
        <v>0</v>
      </c>
      <c r="M266" s="155">
        <v>0</v>
      </c>
      <c r="N266" s="154">
        <f t="shared" si="24"/>
        <v>0</v>
      </c>
      <c r="O266" s="155">
        <v>0.11600000000000001</v>
      </c>
      <c r="P266" s="155">
        <v>0.106</v>
      </c>
      <c r="Q266" s="155">
        <v>0.222</v>
      </c>
      <c r="R266" s="154">
        <f t="shared" si="26"/>
        <v>-1</v>
      </c>
    </row>
    <row r="267" spans="1:18" ht="16.5" x14ac:dyDescent="0.3">
      <c r="A267" s="158" t="s">
        <v>138</v>
      </c>
      <c r="B267" s="157" t="s">
        <v>332</v>
      </c>
      <c r="C267" s="156">
        <v>0</v>
      </c>
      <c r="D267" s="155">
        <v>0</v>
      </c>
      <c r="E267" s="155">
        <v>0</v>
      </c>
      <c r="F267" s="154">
        <f t="shared" si="23"/>
        <v>0</v>
      </c>
      <c r="G267" s="156">
        <v>0</v>
      </c>
      <c r="H267" s="155">
        <v>0</v>
      </c>
      <c r="I267" s="155">
        <v>0</v>
      </c>
      <c r="J267" s="154" t="str">
        <f t="shared" si="25"/>
        <v/>
      </c>
      <c r="K267" s="156">
        <v>0</v>
      </c>
      <c r="L267" s="155">
        <v>0</v>
      </c>
      <c r="M267" s="155">
        <v>0</v>
      </c>
      <c r="N267" s="154">
        <f t="shared" si="24"/>
        <v>0</v>
      </c>
      <c r="O267" s="155">
        <v>0.1</v>
      </c>
      <c r="P267" s="155">
        <v>0.1</v>
      </c>
      <c r="Q267" s="155">
        <v>0.2</v>
      </c>
      <c r="R267" s="154">
        <f t="shared" si="26"/>
        <v>-1</v>
      </c>
    </row>
    <row r="268" spans="1:18" ht="16.5" x14ac:dyDescent="0.3">
      <c r="A268" s="158" t="s">
        <v>483</v>
      </c>
      <c r="B268" s="157" t="s">
        <v>484</v>
      </c>
      <c r="C268" s="156">
        <v>0</v>
      </c>
      <c r="D268" s="155">
        <v>0</v>
      </c>
      <c r="E268" s="155">
        <v>0</v>
      </c>
      <c r="F268" s="154">
        <f t="shared" si="23"/>
        <v>0</v>
      </c>
      <c r="G268" s="156">
        <v>0</v>
      </c>
      <c r="H268" s="155">
        <v>0</v>
      </c>
      <c r="I268" s="155">
        <v>0</v>
      </c>
      <c r="J268" s="154" t="str">
        <f t="shared" si="25"/>
        <v/>
      </c>
      <c r="K268" s="156">
        <v>0</v>
      </c>
      <c r="L268" s="155">
        <v>0</v>
      </c>
      <c r="M268" s="155">
        <v>0</v>
      </c>
      <c r="N268" s="154">
        <f t="shared" si="24"/>
        <v>0</v>
      </c>
      <c r="O268" s="155">
        <v>0.185</v>
      </c>
      <c r="P268" s="155">
        <v>0</v>
      </c>
      <c r="Q268" s="155">
        <v>0.185</v>
      </c>
      <c r="R268" s="154">
        <f t="shared" si="26"/>
        <v>-1</v>
      </c>
    </row>
    <row r="269" spans="1:18" ht="16.5" x14ac:dyDescent="0.3">
      <c r="A269" s="158" t="s">
        <v>395</v>
      </c>
      <c r="B269" s="157" t="s">
        <v>485</v>
      </c>
      <c r="C269" s="156">
        <v>0</v>
      </c>
      <c r="D269" s="155">
        <v>0</v>
      </c>
      <c r="E269" s="155">
        <v>0</v>
      </c>
      <c r="F269" s="154">
        <f t="shared" si="23"/>
        <v>0</v>
      </c>
      <c r="G269" s="156">
        <v>0.18</v>
      </c>
      <c r="H269" s="155">
        <v>0</v>
      </c>
      <c r="I269" s="155">
        <v>0.18</v>
      </c>
      <c r="J269" s="154">
        <f t="shared" si="25"/>
        <v>-1</v>
      </c>
      <c r="K269" s="156">
        <v>0</v>
      </c>
      <c r="L269" s="155">
        <v>0</v>
      </c>
      <c r="M269" s="155">
        <v>0</v>
      </c>
      <c r="N269" s="154">
        <f t="shared" si="24"/>
        <v>0</v>
      </c>
      <c r="O269" s="155">
        <v>0.18</v>
      </c>
      <c r="P269" s="155">
        <v>0</v>
      </c>
      <c r="Q269" s="155">
        <v>0.18</v>
      </c>
      <c r="R269" s="154">
        <f t="shared" si="26"/>
        <v>-1</v>
      </c>
    </row>
    <row r="270" spans="1:18" ht="16.5" x14ac:dyDescent="0.3">
      <c r="A270" s="158" t="s">
        <v>405</v>
      </c>
      <c r="B270" s="157" t="s">
        <v>267</v>
      </c>
      <c r="C270" s="156">
        <v>0</v>
      </c>
      <c r="D270" s="155">
        <v>0</v>
      </c>
      <c r="E270" s="155">
        <v>0</v>
      </c>
      <c r="F270" s="154">
        <f t="shared" si="23"/>
        <v>0</v>
      </c>
      <c r="G270" s="156">
        <v>0</v>
      </c>
      <c r="H270" s="155">
        <v>0</v>
      </c>
      <c r="I270" s="155">
        <v>0</v>
      </c>
      <c r="J270" s="154" t="str">
        <f t="shared" si="25"/>
        <v/>
      </c>
      <c r="K270" s="156">
        <v>0</v>
      </c>
      <c r="L270" s="155">
        <v>0</v>
      </c>
      <c r="M270" s="155">
        <v>0</v>
      </c>
      <c r="N270" s="154">
        <f t="shared" si="24"/>
        <v>0</v>
      </c>
      <c r="O270" s="155">
        <v>8.6999999999999994E-2</v>
      </c>
      <c r="P270" s="155">
        <v>9.0999999999999998E-2</v>
      </c>
      <c r="Q270" s="155">
        <v>0.17799999999999999</v>
      </c>
      <c r="R270" s="154">
        <f t="shared" si="26"/>
        <v>-1</v>
      </c>
    </row>
    <row r="271" spans="1:18" ht="16.5" x14ac:dyDescent="0.3">
      <c r="A271" s="158" t="s">
        <v>452</v>
      </c>
      <c r="B271" s="157" t="s">
        <v>224</v>
      </c>
      <c r="C271" s="156">
        <v>0</v>
      </c>
      <c r="D271" s="155">
        <v>0</v>
      </c>
      <c r="E271" s="155">
        <v>0</v>
      </c>
      <c r="F271" s="154">
        <f t="shared" si="23"/>
        <v>0</v>
      </c>
      <c r="G271" s="156">
        <v>0</v>
      </c>
      <c r="H271" s="155">
        <v>0</v>
      </c>
      <c r="I271" s="155">
        <v>0</v>
      </c>
      <c r="J271" s="154" t="str">
        <f t="shared" si="25"/>
        <v/>
      </c>
      <c r="K271" s="156">
        <v>0</v>
      </c>
      <c r="L271" s="155">
        <v>0</v>
      </c>
      <c r="M271" s="155">
        <v>0</v>
      </c>
      <c r="N271" s="154">
        <f t="shared" si="24"/>
        <v>0</v>
      </c>
      <c r="O271" s="155">
        <v>8.5000000000000006E-2</v>
      </c>
      <c r="P271" s="155">
        <v>8.5000000000000006E-2</v>
      </c>
      <c r="Q271" s="155">
        <v>0.17</v>
      </c>
      <c r="R271" s="154">
        <f t="shared" si="26"/>
        <v>-1</v>
      </c>
    </row>
    <row r="272" spans="1:18" ht="16.5" x14ac:dyDescent="0.3">
      <c r="A272" s="158" t="s">
        <v>480</v>
      </c>
      <c r="B272" s="157" t="s">
        <v>308</v>
      </c>
      <c r="C272" s="156">
        <v>0</v>
      </c>
      <c r="D272" s="155">
        <v>0</v>
      </c>
      <c r="E272" s="155">
        <v>0</v>
      </c>
      <c r="F272" s="154">
        <f t="shared" si="23"/>
        <v>0</v>
      </c>
      <c r="G272" s="156">
        <v>0</v>
      </c>
      <c r="H272" s="155">
        <v>0</v>
      </c>
      <c r="I272" s="155">
        <v>0</v>
      </c>
      <c r="J272" s="154" t="str">
        <f t="shared" si="25"/>
        <v/>
      </c>
      <c r="K272" s="156">
        <v>0</v>
      </c>
      <c r="L272" s="155">
        <v>0</v>
      </c>
      <c r="M272" s="155">
        <v>0</v>
      </c>
      <c r="N272" s="154">
        <f t="shared" si="24"/>
        <v>0</v>
      </c>
      <c r="O272" s="155">
        <v>0.05</v>
      </c>
      <c r="P272" s="155">
        <v>0.1</v>
      </c>
      <c r="Q272" s="155">
        <v>0.15000000000000002</v>
      </c>
      <c r="R272" s="154">
        <f t="shared" si="26"/>
        <v>-1</v>
      </c>
    </row>
    <row r="273" spans="1:18" ht="16.5" x14ac:dyDescent="0.3">
      <c r="A273" s="158" t="s">
        <v>486</v>
      </c>
      <c r="B273" s="157" t="s">
        <v>343</v>
      </c>
      <c r="C273" s="156">
        <v>0</v>
      </c>
      <c r="D273" s="155">
        <v>0</v>
      </c>
      <c r="E273" s="155">
        <v>0</v>
      </c>
      <c r="F273" s="154">
        <f t="shared" si="23"/>
        <v>0</v>
      </c>
      <c r="G273" s="156">
        <v>0</v>
      </c>
      <c r="H273" s="155">
        <v>0</v>
      </c>
      <c r="I273" s="155">
        <v>0</v>
      </c>
      <c r="J273" s="154" t="str">
        <f t="shared" si="25"/>
        <v/>
      </c>
      <c r="K273" s="156">
        <v>0</v>
      </c>
      <c r="L273" s="155">
        <v>0</v>
      </c>
      <c r="M273" s="155">
        <v>0</v>
      </c>
      <c r="N273" s="154">
        <f t="shared" si="24"/>
        <v>0</v>
      </c>
      <c r="O273" s="155">
        <v>0</v>
      </c>
      <c r="P273" s="155">
        <v>0.15</v>
      </c>
      <c r="Q273" s="155">
        <v>0.15</v>
      </c>
      <c r="R273" s="154">
        <f t="shared" si="26"/>
        <v>-1</v>
      </c>
    </row>
    <row r="274" spans="1:18" ht="16.5" x14ac:dyDescent="0.3">
      <c r="A274" s="158" t="s">
        <v>222</v>
      </c>
      <c r="B274" s="157" t="s">
        <v>339</v>
      </c>
      <c r="C274" s="156">
        <v>0</v>
      </c>
      <c r="D274" s="155">
        <v>0</v>
      </c>
      <c r="E274" s="155">
        <v>0</v>
      </c>
      <c r="F274" s="154">
        <f t="shared" si="23"/>
        <v>0</v>
      </c>
      <c r="G274" s="156">
        <v>0</v>
      </c>
      <c r="H274" s="155">
        <v>0</v>
      </c>
      <c r="I274" s="155">
        <v>0</v>
      </c>
      <c r="J274" s="154" t="str">
        <f t="shared" si="25"/>
        <v/>
      </c>
      <c r="K274" s="156">
        <v>0</v>
      </c>
      <c r="L274" s="155">
        <v>0</v>
      </c>
      <c r="M274" s="155">
        <v>0</v>
      </c>
      <c r="N274" s="154">
        <f t="shared" si="24"/>
        <v>0</v>
      </c>
      <c r="O274" s="155">
        <v>0</v>
      </c>
      <c r="P274" s="155">
        <v>0.15</v>
      </c>
      <c r="Q274" s="155">
        <v>0.15</v>
      </c>
      <c r="R274" s="154">
        <f t="shared" si="26"/>
        <v>-1</v>
      </c>
    </row>
    <row r="275" spans="1:18" ht="16.5" x14ac:dyDescent="0.3">
      <c r="A275" s="158" t="s">
        <v>487</v>
      </c>
      <c r="B275" s="157" t="s">
        <v>351</v>
      </c>
      <c r="C275" s="156">
        <v>0</v>
      </c>
      <c r="D275" s="155">
        <v>0</v>
      </c>
      <c r="E275" s="155">
        <v>0</v>
      </c>
      <c r="F275" s="154">
        <f t="shared" si="23"/>
        <v>0</v>
      </c>
      <c r="G275" s="156">
        <v>0</v>
      </c>
      <c r="H275" s="155">
        <v>0</v>
      </c>
      <c r="I275" s="155">
        <v>0</v>
      </c>
      <c r="J275" s="154" t="str">
        <f t="shared" si="25"/>
        <v/>
      </c>
      <c r="K275" s="156">
        <v>0</v>
      </c>
      <c r="L275" s="155">
        <v>0</v>
      </c>
      <c r="M275" s="155">
        <v>0</v>
      </c>
      <c r="N275" s="154">
        <f t="shared" si="24"/>
        <v>0</v>
      </c>
      <c r="O275" s="155">
        <v>0</v>
      </c>
      <c r="P275" s="155">
        <v>0.15</v>
      </c>
      <c r="Q275" s="155">
        <v>0.15</v>
      </c>
      <c r="R275" s="154">
        <f t="shared" si="26"/>
        <v>-1</v>
      </c>
    </row>
    <row r="276" spans="1:18" ht="16.5" x14ac:dyDescent="0.3">
      <c r="A276" s="158" t="s">
        <v>374</v>
      </c>
      <c r="B276" s="157" t="s">
        <v>233</v>
      </c>
      <c r="C276" s="156">
        <v>0</v>
      </c>
      <c r="D276" s="155">
        <v>0</v>
      </c>
      <c r="E276" s="155">
        <v>0</v>
      </c>
      <c r="F276" s="154">
        <f t="shared" si="23"/>
        <v>0</v>
      </c>
      <c r="G276" s="156">
        <v>0</v>
      </c>
      <c r="H276" s="155">
        <v>0</v>
      </c>
      <c r="I276" s="155">
        <v>0</v>
      </c>
      <c r="J276" s="154" t="str">
        <f t="shared" si="25"/>
        <v/>
      </c>
      <c r="K276" s="156">
        <v>0</v>
      </c>
      <c r="L276" s="155">
        <v>0</v>
      </c>
      <c r="M276" s="155">
        <v>0</v>
      </c>
      <c r="N276" s="154">
        <f t="shared" si="24"/>
        <v>0</v>
      </c>
      <c r="O276" s="155">
        <v>0</v>
      </c>
      <c r="P276" s="155">
        <v>0.13</v>
      </c>
      <c r="Q276" s="155">
        <v>0.13</v>
      </c>
      <c r="R276" s="154">
        <f t="shared" si="26"/>
        <v>-1</v>
      </c>
    </row>
    <row r="277" spans="1:18" ht="16.5" x14ac:dyDescent="0.3">
      <c r="A277" s="158" t="s">
        <v>488</v>
      </c>
      <c r="B277" s="157" t="s">
        <v>362</v>
      </c>
      <c r="C277" s="156">
        <v>0</v>
      </c>
      <c r="D277" s="155">
        <v>0</v>
      </c>
      <c r="E277" s="155">
        <v>0</v>
      </c>
      <c r="F277" s="154">
        <f t="shared" si="23"/>
        <v>0</v>
      </c>
      <c r="G277" s="156">
        <v>0</v>
      </c>
      <c r="H277" s="155">
        <v>0</v>
      </c>
      <c r="I277" s="155">
        <v>0</v>
      </c>
      <c r="J277" s="154" t="str">
        <f t="shared" si="25"/>
        <v/>
      </c>
      <c r="K277" s="156">
        <v>0</v>
      </c>
      <c r="L277" s="155">
        <v>0</v>
      </c>
      <c r="M277" s="155">
        <v>0</v>
      </c>
      <c r="N277" s="154">
        <f t="shared" si="24"/>
        <v>0</v>
      </c>
      <c r="O277" s="155">
        <v>7.0999999999999994E-2</v>
      </c>
      <c r="P277" s="155">
        <v>4.4999999999999998E-2</v>
      </c>
      <c r="Q277" s="155">
        <v>0.11599999999999999</v>
      </c>
      <c r="R277" s="154">
        <f t="shared" si="26"/>
        <v>-1</v>
      </c>
    </row>
    <row r="278" spans="1:18" ht="16.5" x14ac:dyDescent="0.3">
      <c r="A278" s="158" t="s">
        <v>489</v>
      </c>
      <c r="B278" s="157" t="s">
        <v>276</v>
      </c>
      <c r="C278" s="156">
        <v>0</v>
      </c>
      <c r="D278" s="155">
        <v>0</v>
      </c>
      <c r="E278" s="155">
        <v>0</v>
      </c>
      <c r="F278" s="154">
        <f t="shared" si="23"/>
        <v>0</v>
      </c>
      <c r="G278" s="156">
        <v>0</v>
      </c>
      <c r="H278" s="155">
        <v>0</v>
      </c>
      <c r="I278" s="155">
        <v>0</v>
      </c>
      <c r="J278" s="154" t="str">
        <f t="shared" si="25"/>
        <v/>
      </c>
      <c r="K278" s="156">
        <v>0</v>
      </c>
      <c r="L278" s="155">
        <v>0</v>
      </c>
      <c r="M278" s="155">
        <v>0</v>
      </c>
      <c r="N278" s="154">
        <f t="shared" si="24"/>
        <v>0</v>
      </c>
      <c r="O278" s="155">
        <v>5.3999999999999999E-2</v>
      </c>
      <c r="P278" s="155">
        <v>5.3999999999999999E-2</v>
      </c>
      <c r="Q278" s="155">
        <v>0.108</v>
      </c>
      <c r="R278" s="154">
        <f t="shared" si="26"/>
        <v>-1</v>
      </c>
    </row>
    <row r="279" spans="1:18" ht="16.5" x14ac:dyDescent="0.3">
      <c r="A279" s="158" t="s">
        <v>457</v>
      </c>
      <c r="B279" s="157" t="s">
        <v>330</v>
      </c>
      <c r="C279" s="156">
        <v>0</v>
      </c>
      <c r="D279" s="155">
        <v>0</v>
      </c>
      <c r="E279" s="155">
        <v>0</v>
      </c>
      <c r="F279" s="154">
        <f t="shared" si="23"/>
        <v>0</v>
      </c>
      <c r="G279" s="156">
        <v>5.3999999999999999E-2</v>
      </c>
      <c r="H279" s="155">
        <v>5.3999999999999999E-2</v>
      </c>
      <c r="I279" s="155">
        <v>0.108</v>
      </c>
      <c r="J279" s="154">
        <f t="shared" si="25"/>
        <v>-1</v>
      </c>
      <c r="K279" s="156">
        <v>0</v>
      </c>
      <c r="L279" s="155">
        <v>0</v>
      </c>
      <c r="M279" s="155">
        <v>0</v>
      </c>
      <c r="N279" s="154">
        <f t="shared" si="24"/>
        <v>0</v>
      </c>
      <c r="O279" s="155">
        <v>5.3999999999999999E-2</v>
      </c>
      <c r="P279" s="155">
        <v>5.3999999999999999E-2</v>
      </c>
      <c r="Q279" s="155">
        <v>0.108</v>
      </c>
      <c r="R279" s="154">
        <f t="shared" si="26"/>
        <v>-1</v>
      </c>
    </row>
    <row r="280" spans="1:18" ht="16.5" x14ac:dyDescent="0.3">
      <c r="A280" s="158" t="s">
        <v>490</v>
      </c>
      <c r="B280" s="157" t="s">
        <v>164</v>
      </c>
      <c r="C280" s="156">
        <v>0</v>
      </c>
      <c r="D280" s="155">
        <v>0</v>
      </c>
      <c r="E280" s="155">
        <v>0</v>
      </c>
      <c r="F280" s="154">
        <f t="shared" si="23"/>
        <v>0</v>
      </c>
      <c r="G280" s="156">
        <v>0</v>
      </c>
      <c r="H280" s="155">
        <v>0</v>
      </c>
      <c r="I280" s="155">
        <v>0</v>
      </c>
      <c r="J280" s="154" t="str">
        <f t="shared" si="25"/>
        <v/>
      </c>
      <c r="K280" s="156">
        <v>0</v>
      </c>
      <c r="L280" s="155">
        <v>0</v>
      </c>
      <c r="M280" s="155">
        <v>0</v>
      </c>
      <c r="N280" s="154">
        <f t="shared" si="24"/>
        <v>0</v>
      </c>
      <c r="O280" s="155">
        <v>0.05</v>
      </c>
      <c r="P280" s="155">
        <v>0.05</v>
      </c>
      <c r="Q280" s="155">
        <v>0.1</v>
      </c>
      <c r="R280" s="154">
        <f t="shared" si="26"/>
        <v>-1</v>
      </c>
    </row>
    <row r="281" spans="1:18" ht="16.5" x14ac:dyDescent="0.3">
      <c r="A281" s="158" t="s">
        <v>222</v>
      </c>
      <c r="B281" s="157" t="s">
        <v>222</v>
      </c>
      <c r="C281" s="156">
        <v>0</v>
      </c>
      <c r="D281" s="155">
        <v>0</v>
      </c>
      <c r="E281" s="155">
        <v>0</v>
      </c>
      <c r="F281" s="154">
        <f t="shared" si="23"/>
        <v>0</v>
      </c>
      <c r="G281" s="156">
        <v>0</v>
      </c>
      <c r="H281" s="155">
        <v>0</v>
      </c>
      <c r="I281" s="155">
        <v>0</v>
      </c>
      <c r="J281" s="154" t="str">
        <f t="shared" si="25"/>
        <v/>
      </c>
      <c r="K281" s="156">
        <v>0</v>
      </c>
      <c r="L281" s="155">
        <v>0</v>
      </c>
      <c r="M281" s="155">
        <v>0</v>
      </c>
      <c r="N281" s="154">
        <f t="shared" si="24"/>
        <v>0</v>
      </c>
      <c r="O281" s="155">
        <v>0.05</v>
      </c>
      <c r="P281" s="155">
        <v>0.05</v>
      </c>
      <c r="Q281" s="155">
        <v>0.1</v>
      </c>
      <c r="R281" s="154">
        <f t="shared" si="26"/>
        <v>-1</v>
      </c>
    </row>
    <row r="282" spans="1:18" ht="16.5" x14ac:dyDescent="0.3">
      <c r="A282" s="158" t="s">
        <v>491</v>
      </c>
      <c r="B282" s="157" t="s">
        <v>228</v>
      </c>
      <c r="C282" s="156">
        <v>0</v>
      </c>
      <c r="D282" s="155">
        <v>0</v>
      </c>
      <c r="E282" s="155">
        <v>0</v>
      </c>
      <c r="F282" s="154">
        <f t="shared" si="23"/>
        <v>0</v>
      </c>
      <c r="G282" s="156">
        <v>0</v>
      </c>
      <c r="H282" s="155">
        <v>0</v>
      </c>
      <c r="I282" s="155">
        <v>0</v>
      </c>
      <c r="J282" s="154" t="str">
        <f t="shared" si="25"/>
        <v/>
      </c>
      <c r="K282" s="156">
        <v>0</v>
      </c>
      <c r="L282" s="155">
        <v>0</v>
      </c>
      <c r="M282" s="155">
        <v>0</v>
      </c>
      <c r="N282" s="154">
        <f t="shared" si="24"/>
        <v>0</v>
      </c>
      <c r="O282" s="155">
        <v>0.02</v>
      </c>
      <c r="P282" s="155">
        <v>7.0000000000000007E-2</v>
      </c>
      <c r="Q282" s="155">
        <v>9.0000000000000011E-2</v>
      </c>
      <c r="R282" s="154">
        <f t="shared" si="26"/>
        <v>-1</v>
      </c>
    </row>
    <row r="283" spans="1:18" ht="16.5" x14ac:dyDescent="0.3">
      <c r="A283" s="158" t="s">
        <v>467</v>
      </c>
      <c r="B283" s="157" t="s">
        <v>285</v>
      </c>
      <c r="C283" s="156">
        <v>0</v>
      </c>
      <c r="D283" s="155">
        <v>0</v>
      </c>
      <c r="E283" s="155">
        <v>0</v>
      </c>
      <c r="F283" s="154">
        <f t="shared" si="23"/>
        <v>0</v>
      </c>
      <c r="G283" s="156">
        <v>0.02</v>
      </c>
      <c r="H283" s="155">
        <v>0.06</v>
      </c>
      <c r="I283" s="155">
        <v>0.08</v>
      </c>
      <c r="J283" s="154">
        <f t="shared" si="25"/>
        <v>-1</v>
      </c>
      <c r="K283" s="156">
        <v>0</v>
      </c>
      <c r="L283" s="155">
        <v>0</v>
      </c>
      <c r="M283" s="155">
        <v>0</v>
      </c>
      <c r="N283" s="154">
        <f t="shared" si="24"/>
        <v>0</v>
      </c>
      <c r="O283" s="155">
        <v>0.02</v>
      </c>
      <c r="P283" s="155">
        <v>0.06</v>
      </c>
      <c r="Q283" s="155">
        <v>0.08</v>
      </c>
      <c r="R283" s="154">
        <f t="shared" si="26"/>
        <v>-1</v>
      </c>
    </row>
    <row r="284" spans="1:18" ht="16.5" x14ac:dyDescent="0.3">
      <c r="A284" s="158" t="s">
        <v>195</v>
      </c>
      <c r="B284" s="157" t="s">
        <v>195</v>
      </c>
      <c r="C284" s="156">
        <v>0</v>
      </c>
      <c r="D284" s="155">
        <v>0</v>
      </c>
      <c r="E284" s="155">
        <v>0</v>
      </c>
      <c r="F284" s="154">
        <f t="shared" si="23"/>
        <v>0</v>
      </c>
      <c r="G284" s="156">
        <v>6.0000000000000001E-3</v>
      </c>
      <c r="H284" s="155">
        <v>8.0000000000000002E-3</v>
      </c>
      <c r="I284" s="155">
        <v>1.4E-2</v>
      </c>
      <c r="J284" s="154">
        <f t="shared" si="25"/>
        <v>-1</v>
      </c>
      <c r="K284" s="156">
        <v>0</v>
      </c>
      <c r="L284" s="155">
        <v>0</v>
      </c>
      <c r="M284" s="155">
        <v>0</v>
      </c>
      <c r="N284" s="154">
        <f t="shared" si="24"/>
        <v>0</v>
      </c>
      <c r="O284" s="155">
        <v>2.4E-2</v>
      </c>
      <c r="P284" s="155">
        <v>3.9E-2</v>
      </c>
      <c r="Q284" s="155">
        <v>6.3E-2</v>
      </c>
      <c r="R284" s="154">
        <f t="shared" si="26"/>
        <v>-1</v>
      </c>
    </row>
    <row r="285" spans="1:18" ht="16.5" x14ac:dyDescent="0.3">
      <c r="A285" s="158" t="s">
        <v>293</v>
      </c>
      <c r="B285" s="157" t="s">
        <v>165</v>
      </c>
      <c r="C285" s="156">
        <v>0</v>
      </c>
      <c r="D285" s="155">
        <v>0</v>
      </c>
      <c r="E285" s="155">
        <v>0</v>
      </c>
      <c r="F285" s="154">
        <f t="shared" si="23"/>
        <v>0</v>
      </c>
      <c r="G285" s="156">
        <v>0</v>
      </c>
      <c r="H285" s="155">
        <v>0</v>
      </c>
      <c r="I285" s="155">
        <v>0</v>
      </c>
      <c r="J285" s="154" t="str">
        <f t="shared" si="25"/>
        <v/>
      </c>
      <c r="K285" s="156">
        <v>0</v>
      </c>
      <c r="L285" s="155">
        <v>0</v>
      </c>
      <c r="M285" s="155">
        <v>0</v>
      </c>
      <c r="N285" s="154">
        <f t="shared" si="24"/>
        <v>0</v>
      </c>
      <c r="O285" s="155">
        <v>0</v>
      </c>
      <c r="P285" s="155">
        <v>0.05</v>
      </c>
      <c r="Q285" s="155">
        <v>0.05</v>
      </c>
      <c r="R285" s="154">
        <f t="shared" si="26"/>
        <v>-1</v>
      </c>
    </row>
    <row r="286" spans="1:18" ht="16.5" x14ac:dyDescent="0.3">
      <c r="A286" s="158" t="s">
        <v>444</v>
      </c>
      <c r="B286" s="157" t="s">
        <v>271</v>
      </c>
      <c r="C286" s="156">
        <v>0</v>
      </c>
      <c r="D286" s="155">
        <v>0</v>
      </c>
      <c r="E286" s="155">
        <v>0</v>
      </c>
      <c r="F286" s="154">
        <f t="shared" si="23"/>
        <v>0</v>
      </c>
      <c r="G286" s="156">
        <v>0</v>
      </c>
      <c r="H286" s="155">
        <v>0</v>
      </c>
      <c r="I286" s="155">
        <v>0</v>
      </c>
      <c r="J286" s="154" t="str">
        <f t="shared" si="25"/>
        <v/>
      </c>
      <c r="K286" s="156">
        <v>0</v>
      </c>
      <c r="L286" s="155">
        <v>0</v>
      </c>
      <c r="M286" s="155">
        <v>0</v>
      </c>
      <c r="N286" s="154">
        <f t="shared" si="24"/>
        <v>0</v>
      </c>
      <c r="O286" s="155">
        <v>0.02</v>
      </c>
      <c r="P286" s="155">
        <v>2.5000000000000001E-2</v>
      </c>
      <c r="Q286" s="155">
        <v>4.4999999999999998E-2</v>
      </c>
      <c r="R286" s="154">
        <f t="shared" si="26"/>
        <v>-1</v>
      </c>
    </row>
    <row r="287" spans="1:18" ht="16.5" x14ac:dyDescent="0.3">
      <c r="A287" s="158" t="s">
        <v>492</v>
      </c>
      <c r="B287" s="157" t="s">
        <v>320</v>
      </c>
      <c r="C287" s="156">
        <v>0</v>
      </c>
      <c r="D287" s="155">
        <v>0</v>
      </c>
      <c r="E287" s="155">
        <v>0</v>
      </c>
      <c r="F287" s="154">
        <f t="shared" si="23"/>
        <v>0</v>
      </c>
      <c r="G287" s="156">
        <v>0</v>
      </c>
      <c r="H287" s="155">
        <v>0</v>
      </c>
      <c r="I287" s="155">
        <v>0</v>
      </c>
      <c r="J287" s="154" t="str">
        <f t="shared" si="25"/>
        <v/>
      </c>
      <c r="K287" s="156">
        <v>0</v>
      </c>
      <c r="L287" s="155">
        <v>0</v>
      </c>
      <c r="M287" s="155">
        <v>0</v>
      </c>
      <c r="N287" s="154">
        <f t="shared" si="24"/>
        <v>0</v>
      </c>
      <c r="O287" s="155">
        <v>0.03</v>
      </c>
      <c r="P287" s="155">
        <v>0.01</v>
      </c>
      <c r="Q287" s="155">
        <v>0.04</v>
      </c>
      <c r="R287" s="154">
        <f t="shared" si="26"/>
        <v>-1</v>
      </c>
    </row>
    <row r="288" spans="1:18" ht="16.5" x14ac:dyDescent="0.3">
      <c r="A288" s="158" t="s">
        <v>258</v>
      </c>
      <c r="B288" s="157" t="s">
        <v>241</v>
      </c>
      <c r="C288" s="156">
        <v>0</v>
      </c>
      <c r="D288" s="155">
        <v>0</v>
      </c>
      <c r="E288" s="155">
        <v>0</v>
      </c>
      <c r="F288" s="154">
        <f t="shared" si="23"/>
        <v>0</v>
      </c>
      <c r="G288" s="156">
        <v>0</v>
      </c>
      <c r="H288" s="155">
        <v>0</v>
      </c>
      <c r="I288" s="155">
        <v>0</v>
      </c>
      <c r="J288" s="154" t="str">
        <f t="shared" si="25"/>
        <v/>
      </c>
      <c r="K288" s="156">
        <v>0</v>
      </c>
      <c r="L288" s="155">
        <v>0</v>
      </c>
      <c r="M288" s="155">
        <v>0</v>
      </c>
      <c r="N288" s="154">
        <f t="shared" si="24"/>
        <v>0</v>
      </c>
      <c r="O288" s="155">
        <v>0.02</v>
      </c>
      <c r="P288" s="155">
        <v>1.6E-2</v>
      </c>
      <c r="Q288" s="155">
        <v>3.6000000000000004E-2</v>
      </c>
      <c r="R288" s="154">
        <f t="shared" si="26"/>
        <v>-1</v>
      </c>
    </row>
    <row r="289" spans="1:18" ht="16.5" x14ac:dyDescent="0.3">
      <c r="A289" s="158" t="s">
        <v>457</v>
      </c>
      <c r="B289" s="157" t="s">
        <v>272</v>
      </c>
      <c r="C289" s="156">
        <v>0</v>
      </c>
      <c r="D289" s="155">
        <v>0</v>
      </c>
      <c r="E289" s="155">
        <v>0</v>
      </c>
      <c r="F289" s="154">
        <f t="shared" si="23"/>
        <v>0</v>
      </c>
      <c r="G289" s="156">
        <v>1.4999999999999999E-2</v>
      </c>
      <c r="H289" s="155">
        <v>1.6E-2</v>
      </c>
      <c r="I289" s="155">
        <v>3.1E-2</v>
      </c>
      <c r="J289" s="154">
        <f t="shared" si="25"/>
        <v>-1</v>
      </c>
      <c r="K289" s="156">
        <v>0</v>
      </c>
      <c r="L289" s="155">
        <v>0</v>
      </c>
      <c r="M289" s="155">
        <v>0</v>
      </c>
      <c r="N289" s="154">
        <f t="shared" si="24"/>
        <v>0</v>
      </c>
      <c r="O289" s="155">
        <v>1.4999999999999999E-2</v>
      </c>
      <c r="P289" s="155">
        <v>1.6E-2</v>
      </c>
      <c r="Q289" s="155">
        <v>3.1E-2</v>
      </c>
      <c r="R289" s="154">
        <f t="shared" si="26"/>
        <v>-1</v>
      </c>
    </row>
    <row r="290" spans="1:18" ht="16.5" x14ac:dyDescent="0.3">
      <c r="A290" s="158" t="s">
        <v>493</v>
      </c>
      <c r="B290" s="157" t="s">
        <v>197</v>
      </c>
      <c r="C290" s="156">
        <v>0</v>
      </c>
      <c r="D290" s="155">
        <v>0</v>
      </c>
      <c r="E290" s="155">
        <v>0</v>
      </c>
      <c r="F290" s="154">
        <f t="shared" si="23"/>
        <v>0</v>
      </c>
      <c r="G290" s="156">
        <v>0</v>
      </c>
      <c r="H290" s="155">
        <v>0</v>
      </c>
      <c r="I290" s="155">
        <v>0</v>
      </c>
      <c r="J290" s="154" t="str">
        <f t="shared" si="25"/>
        <v/>
      </c>
      <c r="K290" s="156">
        <v>0</v>
      </c>
      <c r="L290" s="155">
        <v>0</v>
      </c>
      <c r="M290" s="155">
        <v>0</v>
      </c>
      <c r="N290" s="154">
        <f t="shared" si="24"/>
        <v>0</v>
      </c>
      <c r="O290" s="155">
        <v>0.01</v>
      </c>
      <c r="P290" s="155">
        <v>0.02</v>
      </c>
      <c r="Q290" s="155">
        <v>0.03</v>
      </c>
      <c r="R290" s="154">
        <f t="shared" si="26"/>
        <v>-1</v>
      </c>
    </row>
    <row r="291" spans="1:18" ht="16.5" x14ac:dyDescent="0.3">
      <c r="A291" s="158" t="s">
        <v>494</v>
      </c>
      <c r="B291" s="157" t="s">
        <v>137</v>
      </c>
      <c r="C291" s="156">
        <v>0</v>
      </c>
      <c r="D291" s="155">
        <v>0</v>
      </c>
      <c r="E291" s="155">
        <v>0</v>
      </c>
      <c r="F291" s="154">
        <f t="shared" si="23"/>
        <v>0</v>
      </c>
      <c r="G291" s="156">
        <v>0</v>
      </c>
      <c r="H291" s="155">
        <v>0</v>
      </c>
      <c r="I291" s="155">
        <v>0</v>
      </c>
      <c r="J291" s="154" t="str">
        <f t="shared" si="25"/>
        <v/>
      </c>
      <c r="K291" s="156">
        <v>0</v>
      </c>
      <c r="L291" s="155">
        <v>0</v>
      </c>
      <c r="M291" s="155">
        <v>0</v>
      </c>
      <c r="N291" s="154">
        <f t="shared" si="24"/>
        <v>0</v>
      </c>
      <c r="O291" s="155">
        <v>1.4E-2</v>
      </c>
      <c r="P291" s="155">
        <v>1.2E-2</v>
      </c>
      <c r="Q291" s="155">
        <v>2.6000000000000002E-2</v>
      </c>
      <c r="R291" s="154">
        <f t="shared" si="26"/>
        <v>-1</v>
      </c>
    </row>
    <row r="292" spans="1:18" ht="16.5" x14ac:dyDescent="0.3">
      <c r="A292" s="158" t="s">
        <v>142</v>
      </c>
      <c r="B292" s="157" t="s">
        <v>174</v>
      </c>
      <c r="C292" s="156">
        <v>0</v>
      </c>
      <c r="D292" s="155">
        <v>0</v>
      </c>
      <c r="E292" s="155">
        <v>0</v>
      </c>
      <c r="F292" s="154">
        <f t="shared" si="23"/>
        <v>0</v>
      </c>
      <c r="G292" s="156">
        <v>0</v>
      </c>
      <c r="H292" s="155">
        <v>0</v>
      </c>
      <c r="I292" s="155">
        <v>0</v>
      </c>
      <c r="J292" s="154" t="str">
        <f t="shared" si="25"/>
        <v/>
      </c>
      <c r="K292" s="156">
        <v>0</v>
      </c>
      <c r="L292" s="155">
        <v>0</v>
      </c>
      <c r="M292" s="155">
        <v>0</v>
      </c>
      <c r="N292" s="154">
        <f t="shared" si="24"/>
        <v>0</v>
      </c>
      <c r="O292" s="155">
        <v>1.4999999999999999E-2</v>
      </c>
      <c r="P292" s="155">
        <v>0.01</v>
      </c>
      <c r="Q292" s="155">
        <v>2.5000000000000001E-2</v>
      </c>
      <c r="R292" s="154">
        <f t="shared" si="26"/>
        <v>-1</v>
      </c>
    </row>
    <row r="293" spans="1:18" ht="16.5" x14ac:dyDescent="0.3">
      <c r="A293" s="158" t="s">
        <v>293</v>
      </c>
      <c r="B293" s="157" t="s">
        <v>290</v>
      </c>
      <c r="C293" s="156">
        <v>0</v>
      </c>
      <c r="D293" s="155">
        <v>0</v>
      </c>
      <c r="E293" s="155">
        <v>0</v>
      </c>
      <c r="F293" s="154">
        <f t="shared" si="23"/>
        <v>0</v>
      </c>
      <c r="G293" s="156">
        <v>0</v>
      </c>
      <c r="H293" s="155">
        <v>0.02</v>
      </c>
      <c r="I293" s="155">
        <v>0.02</v>
      </c>
      <c r="J293" s="154">
        <f t="shared" si="25"/>
        <v>-1</v>
      </c>
      <c r="K293" s="156">
        <v>0</v>
      </c>
      <c r="L293" s="155">
        <v>0</v>
      </c>
      <c r="M293" s="155">
        <v>0</v>
      </c>
      <c r="N293" s="154">
        <f t="shared" si="24"/>
        <v>0</v>
      </c>
      <c r="O293" s="155">
        <v>0</v>
      </c>
      <c r="P293" s="155">
        <v>0.02</v>
      </c>
      <c r="Q293" s="155">
        <v>0.02</v>
      </c>
      <c r="R293" s="154">
        <f t="shared" si="26"/>
        <v>-1</v>
      </c>
    </row>
    <row r="294" spans="1:18" ht="16.5" x14ac:dyDescent="0.3">
      <c r="A294" s="158" t="s">
        <v>495</v>
      </c>
      <c r="B294" s="157" t="s">
        <v>356</v>
      </c>
      <c r="C294" s="156">
        <v>0</v>
      </c>
      <c r="D294" s="155">
        <v>0</v>
      </c>
      <c r="E294" s="155">
        <v>0</v>
      </c>
      <c r="F294" s="154">
        <f t="shared" si="23"/>
        <v>0</v>
      </c>
      <c r="G294" s="156">
        <v>0</v>
      </c>
      <c r="H294" s="155">
        <v>0</v>
      </c>
      <c r="I294" s="155">
        <v>0</v>
      </c>
      <c r="J294" s="154" t="str">
        <f t="shared" si="25"/>
        <v/>
      </c>
      <c r="K294" s="156">
        <v>0</v>
      </c>
      <c r="L294" s="155">
        <v>0</v>
      </c>
      <c r="M294" s="155">
        <v>0</v>
      </c>
      <c r="N294" s="154">
        <f t="shared" si="24"/>
        <v>0</v>
      </c>
      <c r="O294" s="155">
        <v>0.01</v>
      </c>
      <c r="P294" s="155">
        <v>0.01</v>
      </c>
      <c r="Q294" s="155">
        <v>0.02</v>
      </c>
      <c r="R294" s="154">
        <f t="shared" si="26"/>
        <v>-1</v>
      </c>
    </row>
    <row r="295" spans="1:18" ht="16.5" x14ac:dyDescent="0.3">
      <c r="A295" s="158" t="s">
        <v>496</v>
      </c>
      <c r="B295" s="157" t="s">
        <v>223</v>
      </c>
      <c r="C295" s="156">
        <v>0</v>
      </c>
      <c r="D295" s="155">
        <v>0</v>
      </c>
      <c r="E295" s="155">
        <v>0</v>
      </c>
      <c r="F295" s="154">
        <f t="shared" si="23"/>
        <v>0</v>
      </c>
      <c r="G295" s="156">
        <v>0</v>
      </c>
      <c r="H295" s="155">
        <v>0</v>
      </c>
      <c r="I295" s="155">
        <v>0</v>
      </c>
      <c r="J295" s="154" t="str">
        <f t="shared" si="25"/>
        <v/>
      </c>
      <c r="K295" s="156">
        <v>0</v>
      </c>
      <c r="L295" s="155">
        <v>0</v>
      </c>
      <c r="M295" s="155">
        <v>0</v>
      </c>
      <c r="N295" s="154">
        <f t="shared" si="24"/>
        <v>0</v>
      </c>
      <c r="O295" s="155">
        <v>0</v>
      </c>
      <c r="P295" s="155">
        <v>0.02</v>
      </c>
      <c r="Q295" s="155">
        <v>0.02</v>
      </c>
      <c r="R295" s="154">
        <f t="shared" si="26"/>
        <v>-1</v>
      </c>
    </row>
    <row r="296" spans="1:18" ht="16.5" x14ac:dyDescent="0.3">
      <c r="A296" s="158" t="s">
        <v>411</v>
      </c>
      <c r="B296" s="157" t="s">
        <v>263</v>
      </c>
      <c r="C296" s="156">
        <v>0</v>
      </c>
      <c r="D296" s="155">
        <v>0</v>
      </c>
      <c r="E296" s="155">
        <v>0</v>
      </c>
      <c r="F296" s="154">
        <f t="shared" si="23"/>
        <v>0</v>
      </c>
      <c r="G296" s="156">
        <v>0</v>
      </c>
      <c r="H296" s="155">
        <v>0</v>
      </c>
      <c r="I296" s="155">
        <v>0</v>
      </c>
      <c r="J296" s="154" t="str">
        <f t="shared" si="25"/>
        <v/>
      </c>
      <c r="K296" s="156">
        <v>0</v>
      </c>
      <c r="L296" s="155">
        <v>0</v>
      </c>
      <c r="M296" s="155">
        <v>0</v>
      </c>
      <c r="N296" s="154">
        <f t="shared" si="24"/>
        <v>0</v>
      </c>
      <c r="O296" s="155">
        <v>0</v>
      </c>
      <c r="P296" s="155">
        <v>0.02</v>
      </c>
      <c r="Q296" s="155">
        <v>0.02</v>
      </c>
      <c r="R296" s="154">
        <f t="shared" si="26"/>
        <v>-1</v>
      </c>
    </row>
    <row r="297" spans="1:18" ht="16.5" x14ac:dyDescent="0.3">
      <c r="A297" s="158" t="s">
        <v>162</v>
      </c>
      <c r="B297" s="157" t="s">
        <v>162</v>
      </c>
      <c r="C297" s="156">
        <v>0</v>
      </c>
      <c r="D297" s="155">
        <v>0</v>
      </c>
      <c r="E297" s="155">
        <v>0</v>
      </c>
      <c r="F297" s="154">
        <f t="shared" si="23"/>
        <v>0</v>
      </c>
      <c r="G297" s="156">
        <v>0</v>
      </c>
      <c r="H297" s="155">
        <v>0</v>
      </c>
      <c r="I297" s="155">
        <v>0</v>
      </c>
      <c r="J297" s="154" t="str">
        <f t="shared" si="25"/>
        <v/>
      </c>
      <c r="K297" s="156">
        <v>0</v>
      </c>
      <c r="L297" s="155">
        <v>0</v>
      </c>
      <c r="M297" s="155">
        <v>0</v>
      </c>
      <c r="N297" s="154">
        <f t="shared" si="24"/>
        <v>0</v>
      </c>
      <c r="O297" s="155">
        <v>8.0000000000000002E-3</v>
      </c>
      <c r="P297" s="155">
        <v>8.0000000000000002E-3</v>
      </c>
      <c r="Q297" s="155">
        <v>1.6E-2</v>
      </c>
      <c r="R297" s="154">
        <f t="shared" si="26"/>
        <v>-1</v>
      </c>
    </row>
    <row r="298" spans="1:18" ht="16.5" x14ac:dyDescent="0.3">
      <c r="A298" s="158" t="s">
        <v>457</v>
      </c>
      <c r="B298" s="157" t="s">
        <v>283</v>
      </c>
      <c r="C298" s="156">
        <v>0</v>
      </c>
      <c r="D298" s="155">
        <v>0</v>
      </c>
      <c r="E298" s="155">
        <v>0</v>
      </c>
      <c r="F298" s="154">
        <f t="shared" si="23"/>
        <v>0</v>
      </c>
      <c r="G298" s="156">
        <v>0</v>
      </c>
      <c r="H298" s="155">
        <v>0</v>
      </c>
      <c r="I298" s="155">
        <v>0</v>
      </c>
      <c r="J298" s="154" t="str">
        <f t="shared" si="25"/>
        <v/>
      </c>
      <c r="K298" s="156">
        <v>0</v>
      </c>
      <c r="L298" s="155">
        <v>0</v>
      </c>
      <c r="M298" s="155">
        <v>0</v>
      </c>
      <c r="N298" s="154">
        <f t="shared" si="24"/>
        <v>0</v>
      </c>
      <c r="O298" s="155">
        <v>1.4999999999999999E-2</v>
      </c>
      <c r="P298" s="155">
        <v>0</v>
      </c>
      <c r="Q298" s="155">
        <v>1.4999999999999999E-2</v>
      </c>
      <c r="R298" s="154">
        <f t="shared" si="26"/>
        <v>-1</v>
      </c>
    </row>
    <row r="299" spans="1:18" ht="16.5" x14ac:dyDescent="0.3">
      <c r="A299" s="158" t="s">
        <v>220</v>
      </c>
      <c r="B299" s="157" t="s">
        <v>220</v>
      </c>
      <c r="C299" s="156">
        <v>0</v>
      </c>
      <c r="D299" s="155">
        <v>0</v>
      </c>
      <c r="E299" s="155">
        <v>0</v>
      </c>
      <c r="F299" s="154">
        <f t="shared" si="23"/>
        <v>0</v>
      </c>
      <c r="G299" s="156">
        <v>0</v>
      </c>
      <c r="H299" s="155">
        <v>0</v>
      </c>
      <c r="I299" s="155">
        <v>0</v>
      </c>
      <c r="J299" s="154" t="str">
        <f t="shared" si="25"/>
        <v/>
      </c>
      <c r="K299" s="156">
        <v>0</v>
      </c>
      <c r="L299" s="155">
        <v>0</v>
      </c>
      <c r="M299" s="155">
        <v>0</v>
      </c>
      <c r="N299" s="154">
        <f t="shared" si="24"/>
        <v>0</v>
      </c>
      <c r="O299" s="155">
        <v>6.0000000000000001E-3</v>
      </c>
      <c r="P299" s="155">
        <v>4.0000000000000001E-3</v>
      </c>
      <c r="Q299" s="155">
        <v>0.01</v>
      </c>
      <c r="R299" s="154">
        <f t="shared" si="26"/>
        <v>-1</v>
      </c>
    </row>
    <row r="300" spans="1:18" ht="16.5" x14ac:dyDescent="0.3">
      <c r="A300" s="158" t="s">
        <v>497</v>
      </c>
      <c r="B300" s="157" t="s">
        <v>498</v>
      </c>
      <c r="C300" s="156">
        <v>0</v>
      </c>
      <c r="D300" s="155">
        <v>0</v>
      </c>
      <c r="E300" s="155">
        <v>0</v>
      </c>
      <c r="F300" s="154">
        <f t="shared" si="23"/>
        <v>0</v>
      </c>
      <c r="G300" s="156">
        <v>0</v>
      </c>
      <c r="H300" s="155">
        <v>0</v>
      </c>
      <c r="I300" s="155">
        <v>0</v>
      </c>
      <c r="J300" s="154" t="str">
        <f t="shared" si="25"/>
        <v/>
      </c>
      <c r="K300" s="156">
        <v>0</v>
      </c>
      <c r="L300" s="155">
        <v>0</v>
      </c>
      <c r="M300" s="155">
        <v>0</v>
      </c>
      <c r="N300" s="154">
        <f t="shared" si="24"/>
        <v>0</v>
      </c>
      <c r="O300" s="155">
        <v>0.01</v>
      </c>
      <c r="P300" s="155">
        <v>0</v>
      </c>
      <c r="Q300" s="155">
        <v>0.01</v>
      </c>
      <c r="R300" s="154">
        <f t="shared" si="26"/>
        <v>-1</v>
      </c>
    </row>
    <row r="301" spans="1:18" ht="16.5" x14ac:dyDescent="0.3">
      <c r="A301" s="158" t="s">
        <v>215</v>
      </c>
      <c r="B301" s="157" t="s">
        <v>169</v>
      </c>
      <c r="C301" s="156">
        <v>0</v>
      </c>
      <c r="D301" s="155">
        <v>0</v>
      </c>
      <c r="E301" s="155">
        <v>0</v>
      </c>
      <c r="F301" s="154">
        <f t="shared" si="23"/>
        <v>0</v>
      </c>
      <c r="G301" s="156">
        <v>0</v>
      </c>
      <c r="H301" s="155">
        <v>0</v>
      </c>
      <c r="I301" s="155">
        <v>0</v>
      </c>
      <c r="J301" s="154" t="str">
        <f t="shared" si="25"/>
        <v/>
      </c>
      <c r="K301" s="156">
        <v>0</v>
      </c>
      <c r="L301" s="155">
        <v>0</v>
      </c>
      <c r="M301" s="155">
        <v>0</v>
      </c>
      <c r="N301" s="154">
        <f t="shared" si="24"/>
        <v>0</v>
      </c>
      <c r="O301" s="155">
        <v>3.0000000000000001E-3</v>
      </c>
      <c r="P301" s="155">
        <v>6.0000000000000001E-3</v>
      </c>
      <c r="Q301" s="155">
        <v>9.0000000000000011E-3</v>
      </c>
      <c r="R301" s="154">
        <f t="shared" si="26"/>
        <v>-1</v>
      </c>
    </row>
    <row r="302" spans="1:18" ht="16.5" x14ac:dyDescent="0.3">
      <c r="A302" s="158" t="s">
        <v>499</v>
      </c>
      <c r="B302" s="157" t="s">
        <v>279</v>
      </c>
      <c r="C302" s="156">
        <v>0</v>
      </c>
      <c r="D302" s="155">
        <v>0</v>
      </c>
      <c r="E302" s="155">
        <v>0</v>
      </c>
      <c r="F302" s="154">
        <f t="shared" si="23"/>
        <v>0</v>
      </c>
      <c r="G302" s="156">
        <v>0</v>
      </c>
      <c r="H302" s="155">
        <v>0</v>
      </c>
      <c r="I302" s="155">
        <v>0</v>
      </c>
      <c r="J302" s="154" t="str">
        <f t="shared" si="25"/>
        <v/>
      </c>
      <c r="K302" s="156">
        <v>0</v>
      </c>
      <c r="L302" s="155">
        <v>0</v>
      </c>
      <c r="M302" s="155">
        <v>0</v>
      </c>
      <c r="N302" s="154">
        <f t="shared" si="24"/>
        <v>0</v>
      </c>
      <c r="O302" s="155">
        <v>0</v>
      </c>
      <c r="P302" s="155">
        <v>8.9999999999999993E-3</v>
      </c>
      <c r="Q302" s="155">
        <v>8.9999999999999993E-3</v>
      </c>
      <c r="R302" s="154">
        <f t="shared" si="26"/>
        <v>-1</v>
      </c>
    </row>
    <row r="303" spans="1:18" ht="16.5" x14ac:dyDescent="0.3">
      <c r="A303" s="158" t="s">
        <v>500</v>
      </c>
      <c r="B303" s="157" t="s">
        <v>173</v>
      </c>
      <c r="C303" s="156">
        <v>0</v>
      </c>
      <c r="D303" s="155">
        <v>0</v>
      </c>
      <c r="E303" s="155">
        <v>0</v>
      </c>
      <c r="F303" s="154">
        <f t="shared" si="23"/>
        <v>0</v>
      </c>
      <c r="G303" s="156">
        <v>0</v>
      </c>
      <c r="H303" s="155">
        <v>0</v>
      </c>
      <c r="I303" s="155">
        <v>0</v>
      </c>
      <c r="J303" s="154" t="str">
        <f t="shared" si="25"/>
        <v/>
      </c>
      <c r="K303" s="156">
        <v>0</v>
      </c>
      <c r="L303" s="155">
        <v>0</v>
      </c>
      <c r="M303" s="155">
        <v>0</v>
      </c>
      <c r="N303" s="154">
        <f t="shared" si="24"/>
        <v>0</v>
      </c>
      <c r="O303" s="155">
        <v>0</v>
      </c>
      <c r="P303" s="155">
        <v>2E-3</v>
      </c>
      <c r="Q303" s="155">
        <v>2E-3</v>
      </c>
      <c r="R303" s="154">
        <f t="shared" si="26"/>
        <v>-1</v>
      </c>
    </row>
    <row r="304" spans="1:18" ht="16.5" x14ac:dyDescent="0.3">
      <c r="A304" s="158" t="s">
        <v>501</v>
      </c>
      <c r="B304" s="157" t="s">
        <v>175</v>
      </c>
      <c r="C304" s="156">
        <v>0</v>
      </c>
      <c r="D304" s="155">
        <v>0</v>
      </c>
      <c r="E304" s="155">
        <v>0</v>
      </c>
      <c r="F304" s="154">
        <f t="shared" si="23"/>
        <v>0</v>
      </c>
      <c r="G304" s="156">
        <v>0</v>
      </c>
      <c r="H304" s="155">
        <v>0</v>
      </c>
      <c r="I304" s="155">
        <v>0</v>
      </c>
      <c r="J304" s="154" t="str">
        <f t="shared" si="25"/>
        <v/>
      </c>
      <c r="K304" s="156">
        <v>0</v>
      </c>
      <c r="L304" s="155">
        <v>0</v>
      </c>
      <c r="M304" s="155">
        <v>0</v>
      </c>
      <c r="N304" s="154">
        <f t="shared" si="24"/>
        <v>0</v>
      </c>
      <c r="O304" s="155">
        <v>2E-3</v>
      </c>
      <c r="P304" s="155">
        <v>0</v>
      </c>
      <c r="Q304" s="155">
        <v>2E-3</v>
      </c>
      <c r="R304" s="154">
        <f t="shared" si="26"/>
        <v>-1</v>
      </c>
    </row>
    <row r="305" spans="1:18" ht="16.5" x14ac:dyDescent="0.3">
      <c r="A305" s="240" t="s">
        <v>266</v>
      </c>
      <c r="B305" s="241" t="s">
        <v>266</v>
      </c>
      <c r="C305" s="242">
        <v>0</v>
      </c>
      <c r="D305" s="243">
        <v>0</v>
      </c>
      <c r="E305" s="243">
        <v>0</v>
      </c>
      <c r="F305" s="244">
        <f t="shared" si="23"/>
        <v>0</v>
      </c>
      <c r="G305" s="242">
        <v>1E-3</v>
      </c>
      <c r="H305" s="243">
        <v>0</v>
      </c>
      <c r="I305" s="243">
        <v>1E-3</v>
      </c>
      <c r="J305" s="244">
        <f t="shared" si="25"/>
        <v>-1</v>
      </c>
      <c r="K305" s="242">
        <v>0</v>
      </c>
      <c r="L305" s="243">
        <v>0</v>
      </c>
      <c r="M305" s="243">
        <v>0</v>
      </c>
      <c r="N305" s="244">
        <f t="shared" si="24"/>
        <v>0</v>
      </c>
      <c r="O305" s="243">
        <v>1E-3</v>
      </c>
      <c r="P305" s="243">
        <v>0</v>
      </c>
      <c r="Q305" s="243">
        <v>1E-3</v>
      </c>
      <c r="R305" s="244">
        <f t="shared" si="26"/>
        <v>-1</v>
      </c>
    </row>
  </sheetData>
  <mergeCells count="14">
    <mergeCell ref="B4:B6"/>
    <mergeCell ref="C4:J4"/>
    <mergeCell ref="K4:R4"/>
    <mergeCell ref="A1:B1"/>
    <mergeCell ref="A3:R3"/>
    <mergeCell ref="A4:A6"/>
    <mergeCell ref="F5:F6"/>
    <mergeCell ref="C5:E5"/>
    <mergeCell ref="R5:R6"/>
    <mergeCell ref="G5:I5"/>
    <mergeCell ref="K5:M5"/>
    <mergeCell ref="O5:Q5"/>
    <mergeCell ref="J5:J6"/>
    <mergeCell ref="N5:N6"/>
  </mergeCells>
  <conditionalFormatting sqref="R306:R65536 J306:J65536 R3:R6 J3:J6">
    <cfRule type="cellIs" dxfId="28" priority="3" stopIfTrue="1" operator="lessThan">
      <formula>0</formula>
    </cfRule>
  </conditionalFormatting>
  <conditionalFormatting sqref="R7:R305 J7:J305">
    <cfRule type="cellIs" dxfId="1" priority="4" stopIfTrue="1" operator="lessThan">
      <formula>0</formula>
    </cfRule>
    <cfRule type="cellIs" dxfId="0" priority="5" stopIfTrue="1" operator="greaterThanOrEqual">
      <formula>0</formula>
    </cfRule>
  </conditionalFormatting>
  <pageMargins left="0.41" right="0.21" top="0.18" bottom="0.18" header="0.2" footer="0.17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8"/>
  <sheetViews>
    <sheetView zoomScale="90" zoomScaleNormal="90" workbookViewId="0"/>
  </sheetViews>
  <sheetFormatPr baseColWidth="10" defaultRowHeight="15" x14ac:dyDescent="0.25"/>
  <cols>
    <col min="1" max="1" width="38.42578125" style="44" customWidth="1"/>
    <col min="2" max="2" width="11.42578125" style="44" bestFit="1" customWidth="1"/>
    <col min="3" max="3" width="9.7109375" style="44" customWidth="1"/>
    <col min="4" max="4" width="11.42578125" style="44" bestFit="1" customWidth="1"/>
    <col min="5" max="5" width="9.85546875" style="44" bestFit="1" customWidth="1"/>
    <col min="6" max="6" width="11.42578125" style="44" bestFit="1" customWidth="1"/>
    <col min="7" max="7" width="9.42578125" style="44" customWidth="1"/>
    <col min="8" max="8" width="11.140625" style="44" bestFit="1" customWidth="1"/>
    <col min="9" max="9" width="9.5703125" style="44" customWidth="1"/>
    <col min="10" max="10" width="12.7109375" style="44" bestFit="1" customWidth="1"/>
    <col min="11" max="11" width="11.42578125" style="44" bestFit="1" customWidth="1"/>
    <col min="12" max="12" width="12.42578125" style="44" bestFit="1" customWidth="1"/>
    <col min="13" max="13" width="9.85546875" style="44" bestFit="1" customWidth="1"/>
    <col min="14" max="14" width="12.7109375" style="44" bestFit="1" customWidth="1"/>
    <col min="15" max="16" width="12.42578125" style="44" bestFit="1" customWidth="1"/>
    <col min="17" max="17" width="9.42578125" style="44" customWidth="1"/>
  </cols>
  <sheetData>
    <row r="1" spans="1:18" ht="15.75" x14ac:dyDescent="0.25">
      <c r="A1" s="89" t="s">
        <v>25</v>
      </c>
      <c r="B1" s="43"/>
    </row>
    <row r="2" spans="1:18" ht="15.75" thickBot="1" x14ac:dyDescent="0.3"/>
    <row r="3" spans="1:18" ht="19.5" thickTop="1" thickBot="1" x14ac:dyDescent="0.3">
      <c r="A3" s="208" t="s">
        <v>135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/>
    </row>
    <row r="4" spans="1:18" ht="16.5" thickBot="1" x14ac:dyDescent="0.3">
      <c r="A4" s="215" t="s">
        <v>42</v>
      </c>
      <c r="B4" s="178" t="s">
        <v>43</v>
      </c>
      <c r="C4" s="179"/>
      <c r="D4" s="179"/>
      <c r="E4" s="179"/>
      <c r="F4" s="179"/>
      <c r="G4" s="179"/>
      <c r="H4" s="179"/>
      <c r="I4" s="180"/>
      <c r="J4" s="178" t="s">
        <v>44</v>
      </c>
      <c r="K4" s="179"/>
      <c r="L4" s="179"/>
      <c r="M4" s="179"/>
      <c r="N4" s="179"/>
      <c r="O4" s="179"/>
      <c r="P4" s="179"/>
      <c r="Q4" s="218"/>
    </row>
    <row r="5" spans="1:18" ht="15.75" x14ac:dyDescent="0.25">
      <c r="A5" s="216"/>
      <c r="B5" s="219">
        <v>43647</v>
      </c>
      <c r="C5" s="220"/>
      <c r="D5" s="220"/>
      <c r="E5" s="176" t="s">
        <v>45</v>
      </c>
      <c r="F5" s="219">
        <v>43282</v>
      </c>
      <c r="G5" s="220"/>
      <c r="H5" s="220"/>
      <c r="I5" s="191" t="s">
        <v>46</v>
      </c>
      <c r="J5" s="211" t="s">
        <v>95</v>
      </c>
      <c r="K5" s="212"/>
      <c r="L5" s="212"/>
      <c r="M5" s="176" t="s">
        <v>45</v>
      </c>
      <c r="N5" s="211" t="s">
        <v>96</v>
      </c>
      <c r="O5" s="212"/>
      <c r="P5" s="212"/>
      <c r="Q5" s="213" t="s">
        <v>46</v>
      </c>
    </row>
    <row r="6" spans="1:18" ht="29.25" thickBot="1" x14ac:dyDescent="0.3">
      <c r="A6" s="217"/>
      <c r="B6" s="45" t="s">
        <v>47</v>
      </c>
      <c r="C6" s="46" t="s">
        <v>48</v>
      </c>
      <c r="D6" s="46" t="s">
        <v>49</v>
      </c>
      <c r="E6" s="177"/>
      <c r="F6" s="45" t="s">
        <v>47</v>
      </c>
      <c r="G6" s="46" t="s">
        <v>48</v>
      </c>
      <c r="H6" s="46" t="s">
        <v>49</v>
      </c>
      <c r="I6" s="192"/>
      <c r="J6" s="45" t="s">
        <v>47</v>
      </c>
      <c r="K6" s="46" t="s">
        <v>48</v>
      </c>
      <c r="L6" s="46" t="s">
        <v>49</v>
      </c>
      <c r="M6" s="177"/>
      <c r="N6" s="45" t="s">
        <v>47</v>
      </c>
      <c r="O6" s="46" t="s">
        <v>48</v>
      </c>
      <c r="P6" s="46" t="s">
        <v>49</v>
      </c>
      <c r="Q6" s="214"/>
    </row>
    <row r="7" spans="1:18" ht="18.75" thickTop="1" thickBot="1" x14ac:dyDescent="0.35">
      <c r="A7" s="93" t="s">
        <v>50</v>
      </c>
      <c r="B7" s="47">
        <f>SUM(B8:B888)</f>
        <v>6784134</v>
      </c>
      <c r="C7" s="48">
        <f>SUM(C8:C888)</f>
        <v>242876</v>
      </c>
      <c r="D7" s="49">
        <f>C7+B7</f>
        <v>7027010</v>
      </c>
      <c r="E7" s="50">
        <f>IFERROR(D7/$D$7,"")</f>
        <v>1</v>
      </c>
      <c r="F7" s="47">
        <f>SUM(F8:F888)</f>
        <v>6399509</v>
      </c>
      <c r="G7" s="48">
        <f>SUM(G8:G888)</f>
        <v>179869</v>
      </c>
      <c r="H7" s="49">
        <f t="shared" ref="H7:H28" si="0">G7+F7</f>
        <v>6579378</v>
      </c>
      <c r="I7" s="50">
        <f>IFERROR(D7/H7-1,"")</f>
        <v>6.8035610661068668E-2</v>
      </c>
      <c r="J7" s="47">
        <f>SUM(J8:J888)</f>
        <v>41905016</v>
      </c>
      <c r="K7" s="48">
        <f>SUM(K8:K888)</f>
        <v>1048442</v>
      </c>
      <c r="L7" s="49">
        <f t="shared" ref="L7:L28" si="1">K7+J7</f>
        <v>42953458</v>
      </c>
      <c r="M7" s="50">
        <f>IFERROR(L7/$L$7,"")</f>
        <v>1</v>
      </c>
      <c r="N7" s="47">
        <f>SUM(N8:N888)</f>
        <v>38221885</v>
      </c>
      <c r="O7" s="48">
        <f>SUM(O8:O888)</f>
        <v>904969</v>
      </c>
      <c r="P7" s="49">
        <f t="shared" ref="P7:P28" si="2">O7+N7</f>
        <v>39126854</v>
      </c>
      <c r="Q7" s="51">
        <f>IFERROR(L7/P7-1,"")</f>
        <v>9.7799940675015629E-2</v>
      </c>
    </row>
    <row r="8" spans="1:18" ht="15.75" thickTop="1" x14ac:dyDescent="0.25">
      <c r="A8" s="52" t="s">
        <v>51</v>
      </c>
      <c r="B8" s="53">
        <v>3156660</v>
      </c>
      <c r="C8" s="54">
        <v>78536</v>
      </c>
      <c r="D8" s="54">
        <f>C8+B8</f>
        <v>3235196</v>
      </c>
      <c r="E8" s="55">
        <f t="shared" ref="E8:E71" si="3">IFERROR(D8/$D$7,"")</f>
        <v>0.46039439249410491</v>
      </c>
      <c r="F8" s="56">
        <v>2990019</v>
      </c>
      <c r="G8" s="57">
        <v>54088</v>
      </c>
      <c r="H8" s="54">
        <f t="shared" si="0"/>
        <v>3044107</v>
      </c>
      <c r="I8" s="55">
        <f t="shared" ref="I8:I71" si="4">IFERROR(D8/H8-1,"")</f>
        <v>6.2773417622967953E-2</v>
      </c>
      <c r="J8" s="53">
        <v>19464461</v>
      </c>
      <c r="K8" s="54">
        <v>262217</v>
      </c>
      <c r="L8" s="54">
        <f t="shared" si="1"/>
        <v>19726678</v>
      </c>
      <c r="M8" s="55">
        <f t="shared" ref="M8:M71" si="5">IFERROR(L8/$L$7,"")</f>
        <v>0.45925704049252564</v>
      </c>
      <c r="N8" s="54">
        <v>18506911</v>
      </c>
      <c r="O8" s="54">
        <v>204308</v>
      </c>
      <c r="P8" s="54">
        <f t="shared" si="2"/>
        <v>18711219</v>
      </c>
      <c r="Q8" s="58">
        <f t="shared" ref="Q8:Q71" si="6">IFERROR(L8/P8-1,"")</f>
        <v>5.4270061186286078E-2</v>
      </c>
    </row>
    <row r="9" spans="1:18" x14ac:dyDescent="0.25">
      <c r="A9" s="59" t="s">
        <v>52</v>
      </c>
      <c r="B9" s="60">
        <v>824360</v>
      </c>
      <c r="C9" s="61">
        <v>1395</v>
      </c>
      <c r="D9" s="61">
        <f t="shared" ref="D9:D28" si="7">C9+B9</f>
        <v>825755</v>
      </c>
      <c r="E9" s="62">
        <f t="shared" si="3"/>
        <v>0.11751157320111968</v>
      </c>
      <c r="F9" s="63">
        <v>769529</v>
      </c>
      <c r="G9" s="64">
        <v>1993</v>
      </c>
      <c r="H9" s="61">
        <f t="shared" si="0"/>
        <v>771522</v>
      </c>
      <c r="I9" s="62">
        <f t="shared" si="4"/>
        <v>7.029352371027664E-2</v>
      </c>
      <c r="J9" s="60">
        <v>5111399</v>
      </c>
      <c r="K9" s="61">
        <v>27295</v>
      </c>
      <c r="L9" s="61">
        <f t="shared" si="1"/>
        <v>5138694</v>
      </c>
      <c r="M9" s="62">
        <f t="shared" si="5"/>
        <v>0.11963400013102554</v>
      </c>
      <c r="N9" s="61">
        <v>4329006</v>
      </c>
      <c r="O9" s="61">
        <v>29883</v>
      </c>
      <c r="P9" s="61">
        <f t="shared" si="2"/>
        <v>4358889</v>
      </c>
      <c r="Q9" s="65">
        <f t="shared" si="6"/>
        <v>0.17889994445832413</v>
      </c>
    </row>
    <row r="10" spans="1:18" x14ac:dyDescent="0.25">
      <c r="A10" s="59" t="s">
        <v>53</v>
      </c>
      <c r="B10" s="60">
        <v>536277</v>
      </c>
      <c r="C10" s="61">
        <v>3181</v>
      </c>
      <c r="D10" s="61">
        <f t="shared" si="7"/>
        <v>539458</v>
      </c>
      <c r="E10" s="62">
        <f t="shared" si="3"/>
        <v>7.6769209094622037E-2</v>
      </c>
      <c r="F10" s="63">
        <v>492088</v>
      </c>
      <c r="G10" s="64">
        <v>5508</v>
      </c>
      <c r="H10" s="61">
        <f t="shared" si="0"/>
        <v>497596</v>
      </c>
      <c r="I10" s="62">
        <f t="shared" si="4"/>
        <v>8.4128489778856785E-2</v>
      </c>
      <c r="J10" s="60">
        <v>3091699</v>
      </c>
      <c r="K10" s="61">
        <v>19782</v>
      </c>
      <c r="L10" s="61">
        <f t="shared" si="1"/>
        <v>3111481</v>
      </c>
      <c r="M10" s="62">
        <f t="shared" si="5"/>
        <v>7.2438428589381557E-2</v>
      </c>
      <c r="N10" s="61">
        <v>2643877</v>
      </c>
      <c r="O10" s="61">
        <v>33959</v>
      </c>
      <c r="P10" s="61">
        <f t="shared" si="2"/>
        <v>2677836</v>
      </c>
      <c r="Q10" s="65">
        <f t="shared" si="6"/>
        <v>0.16193859519402976</v>
      </c>
    </row>
    <row r="11" spans="1:18" x14ac:dyDescent="0.25">
      <c r="A11" s="59" t="s">
        <v>87</v>
      </c>
      <c r="B11" s="60">
        <v>496561</v>
      </c>
      <c r="C11" s="61">
        <v>590</v>
      </c>
      <c r="D11" s="61">
        <f t="shared" si="7"/>
        <v>497151</v>
      </c>
      <c r="E11" s="62">
        <f t="shared" si="3"/>
        <v>7.0748582967720269E-2</v>
      </c>
      <c r="F11" s="63">
        <v>495025</v>
      </c>
      <c r="G11" s="64">
        <v>1142</v>
      </c>
      <c r="H11" s="61">
        <f t="shared" si="0"/>
        <v>496167</v>
      </c>
      <c r="I11" s="62">
        <f t="shared" si="4"/>
        <v>1.9832032360072027E-3</v>
      </c>
      <c r="J11" s="60">
        <v>3295719</v>
      </c>
      <c r="K11" s="61">
        <v>9234</v>
      </c>
      <c r="L11" s="61">
        <f t="shared" si="1"/>
        <v>3304953</v>
      </c>
      <c r="M11" s="62">
        <f t="shared" si="5"/>
        <v>7.6942652673039735E-2</v>
      </c>
      <c r="N11" s="61">
        <v>2983209</v>
      </c>
      <c r="O11" s="61">
        <v>9630</v>
      </c>
      <c r="P11" s="61">
        <f t="shared" si="2"/>
        <v>2992839</v>
      </c>
      <c r="Q11" s="65">
        <f t="shared" si="6"/>
        <v>0.10428693290885338</v>
      </c>
    </row>
    <row r="12" spans="1:18" x14ac:dyDescent="0.25">
      <c r="A12" s="59" t="s">
        <v>54</v>
      </c>
      <c r="B12" s="60">
        <v>251791</v>
      </c>
      <c r="C12" s="61">
        <v>10589</v>
      </c>
      <c r="D12" s="61">
        <f t="shared" si="7"/>
        <v>262380</v>
      </c>
      <c r="E12" s="62">
        <f t="shared" si="3"/>
        <v>3.7338782782435201E-2</v>
      </c>
      <c r="F12" s="63">
        <v>241298</v>
      </c>
      <c r="G12" s="64">
        <v>8266</v>
      </c>
      <c r="H12" s="61">
        <f t="shared" si="0"/>
        <v>249564</v>
      </c>
      <c r="I12" s="62">
        <f t="shared" si="4"/>
        <v>5.1353560609703308E-2</v>
      </c>
      <c r="J12" s="60">
        <v>1536045</v>
      </c>
      <c r="K12" s="61">
        <v>50388</v>
      </c>
      <c r="L12" s="61">
        <f t="shared" si="1"/>
        <v>1586433</v>
      </c>
      <c r="M12" s="62">
        <f t="shared" si="5"/>
        <v>3.6933766776123124E-2</v>
      </c>
      <c r="N12" s="61">
        <v>1411928</v>
      </c>
      <c r="O12" s="61">
        <v>45945</v>
      </c>
      <c r="P12" s="61">
        <f t="shared" si="2"/>
        <v>1457873</v>
      </c>
      <c r="Q12" s="65">
        <f t="shared" si="6"/>
        <v>8.8183264248669069E-2</v>
      </c>
    </row>
    <row r="13" spans="1:18" x14ac:dyDescent="0.25">
      <c r="A13" s="59" t="s">
        <v>56</v>
      </c>
      <c r="B13" s="60">
        <v>240262</v>
      </c>
      <c r="C13" s="61">
        <v>1312</v>
      </c>
      <c r="D13" s="61">
        <f t="shared" si="7"/>
        <v>241574</v>
      </c>
      <c r="E13" s="62">
        <f t="shared" si="3"/>
        <v>3.4377921761887344E-2</v>
      </c>
      <c r="F13" s="63">
        <v>221425</v>
      </c>
      <c r="G13" s="64">
        <v>595</v>
      </c>
      <c r="H13" s="61">
        <f t="shared" si="0"/>
        <v>222020</v>
      </c>
      <c r="I13" s="62">
        <f t="shared" si="4"/>
        <v>8.8073146563372617E-2</v>
      </c>
      <c r="J13" s="60">
        <v>1556922</v>
      </c>
      <c r="K13" s="61">
        <v>18932</v>
      </c>
      <c r="L13" s="61">
        <f t="shared" si="1"/>
        <v>1575854</v>
      </c>
      <c r="M13" s="62">
        <f t="shared" si="5"/>
        <v>3.6687476943067072E-2</v>
      </c>
      <c r="N13" s="61">
        <v>1211898</v>
      </c>
      <c r="O13" s="61">
        <v>11003</v>
      </c>
      <c r="P13" s="61">
        <f t="shared" si="2"/>
        <v>1222901</v>
      </c>
      <c r="Q13" s="65">
        <f t="shared" si="6"/>
        <v>0.28861943853181904</v>
      </c>
    </row>
    <row r="14" spans="1:18" x14ac:dyDescent="0.25">
      <c r="A14" s="59" t="s">
        <v>55</v>
      </c>
      <c r="B14" s="60">
        <v>213234</v>
      </c>
      <c r="C14" s="61">
        <v>8451</v>
      </c>
      <c r="D14" s="61">
        <f t="shared" si="7"/>
        <v>221685</v>
      </c>
      <c r="E14" s="62">
        <f t="shared" si="3"/>
        <v>3.1547557211388626E-2</v>
      </c>
      <c r="F14" s="63">
        <v>196355</v>
      </c>
      <c r="G14" s="64">
        <v>8782</v>
      </c>
      <c r="H14" s="61">
        <f t="shared" si="0"/>
        <v>205137</v>
      </c>
      <c r="I14" s="62">
        <f t="shared" si="4"/>
        <v>8.0668041357726761E-2</v>
      </c>
      <c r="J14" s="60">
        <v>1314622</v>
      </c>
      <c r="K14" s="61">
        <v>67718</v>
      </c>
      <c r="L14" s="61">
        <f t="shared" si="1"/>
        <v>1382340</v>
      </c>
      <c r="M14" s="62">
        <f t="shared" si="5"/>
        <v>3.218227505687668E-2</v>
      </c>
      <c r="N14" s="61">
        <v>1162941</v>
      </c>
      <c r="O14" s="61">
        <v>96532</v>
      </c>
      <c r="P14" s="61">
        <f t="shared" si="2"/>
        <v>1259473</v>
      </c>
      <c r="Q14" s="65">
        <f t="shared" si="6"/>
        <v>9.7554294534301311E-2</v>
      </c>
    </row>
    <row r="15" spans="1:18" x14ac:dyDescent="0.25">
      <c r="A15" s="59" t="s">
        <v>57</v>
      </c>
      <c r="B15" s="60">
        <v>172065</v>
      </c>
      <c r="C15" s="61">
        <v>374</v>
      </c>
      <c r="D15" s="61">
        <f t="shared" si="7"/>
        <v>172439</v>
      </c>
      <c r="E15" s="62">
        <f t="shared" si="3"/>
        <v>2.4539455614834758E-2</v>
      </c>
      <c r="F15" s="63">
        <v>154038</v>
      </c>
      <c r="G15" s="64">
        <v>470</v>
      </c>
      <c r="H15" s="61">
        <f t="shared" si="0"/>
        <v>154508</v>
      </c>
      <c r="I15" s="62">
        <f t="shared" si="4"/>
        <v>0.11605224324954055</v>
      </c>
      <c r="J15" s="60">
        <v>1022057</v>
      </c>
      <c r="K15" s="61">
        <v>5945</v>
      </c>
      <c r="L15" s="61">
        <f t="shared" si="1"/>
        <v>1028002</v>
      </c>
      <c r="M15" s="62">
        <f t="shared" si="5"/>
        <v>2.3932927588740351E-2</v>
      </c>
      <c r="N15" s="61">
        <v>878735</v>
      </c>
      <c r="O15" s="61">
        <v>8348</v>
      </c>
      <c r="P15" s="61">
        <f t="shared" si="2"/>
        <v>887083</v>
      </c>
      <c r="Q15" s="65">
        <f t="shared" si="6"/>
        <v>0.15885661206448543</v>
      </c>
    </row>
    <row r="16" spans="1:18" x14ac:dyDescent="0.25">
      <c r="A16" s="59" t="s">
        <v>58</v>
      </c>
      <c r="B16" s="60">
        <v>170473</v>
      </c>
      <c r="C16" s="61">
        <v>341</v>
      </c>
      <c r="D16" s="61">
        <f t="shared" si="7"/>
        <v>170814</v>
      </c>
      <c r="E16" s="62">
        <f t="shared" si="3"/>
        <v>2.4308205054496861E-2</v>
      </c>
      <c r="F16" s="63">
        <v>161721</v>
      </c>
      <c r="G16" s="64">
        <v>645</v>
      </c>
      <c r="H16" s="61">
        <f t="shared" si="0"/>
        <v>162366</v>
      </c>
      <c r="I16" s="62">
        <f t="shared" si="4"/>
        <v>5.2030597538893719E-2</v>
      </c>
      <c r="J16" s="60">
        <v>1049113</v>
      </c>
      <c r="K16" s="61">
        <v>5959</v>
      </c>
      <c r="L16" s="61">
        <f t="shared" si="1"/>
        <v>1055072</v>
      </c>
      <c r="M16" s="62">
        <f t="shared" si="5"/>
        <v>2.4563144601768734E-2</v>
      </c>
      <c r="N16" s="61">
        <v>1006515</v>
      </c>
      <c r="O16" s="61">
        <v>10338</v>
      </c>
      <c r="P16" s="61">
        <f t="shared" si="2"/>
        <v>1016853</v>
      </c>
      <c r="Q16" s="65">
        <f t="shared" si="6"/>
        <v>3.7585570382346223E-2</v>
      </c>
    </row>
    <row r="17" spans="1:17" x14ac:dyDescent="0.25">
      <c r="A17" s="59" t="s">
        <v>99</v>
      </c>
      <c r="B17" s="60">
        <v>95009</v>
      </c>
      <c r="C17" s="61">
        <v>400</v>
      </c>
      <c r="D17" s="61">
        <f>C17+B17</f>
        <v>95409</v>
      </c>
      <c r="E17" s="62">
        <f t="shared" si="3"/>
        <v>1.3577467514632824E-2</v>
      </c>
      <c r="F17" s="63">
        <v>88382</v>
      </c>
      <c r="G17" s="64">
        <v>404</v>
      </c>
      <c r="H17" s="61">
        <f>G17+F17</f>
        <v>88786</v>
      </c>
      <c r="I17" s="62">
        <f t="shared" si="4"/>
        <v>7.4595093821097969E-2</v>
      </c>
      <c r="J17" s="60">
        <v>585443</v>
      </c>
      <c r="K17" s="61">
        <v>2877</v>
      </c>
      <c r="L17" s="61">
        <f>K17+J17</f>
        <v>588320</v>
      </c>
      <c r="M17" s="62">
        <f t="shared" si="5"/>
        <v>1.3696685375133242E-2</v>
      </c>
      <c r="N17" s="61">
        <v>507945</v>
      </c>
      <c r="O17" s="61">
        <v>4448</v>
      </c>
      <c r="P17" s="61">
        <f>O17+N17</f>
        <v>512393</v>
      </c>
      <c r="Q17" s="65">
        <f t="shared" si="6"/>
        <v>0.14818118124174218</v>
      </c>
    </row>
    <row r="18" spans="1:17" x14ac:dyDescent="0.25">
      <c r="A18" s="59" t="s">
        <v>59</v>
      </c>
      <c r="B18" s="60">
        <v>94254</v>
      </c>
      <c r="C18" s="61">
        <v>11338</v>
      </c>
      <c r="D18" s="61">
        <f>C18+B18</f>
        <v>105592</v>
      </c>
      <c r="E18" s="62">
        <f t="shared" si="3"/>
        <v>1.5026590256737931E-2</v>
      </c>
      <c r="F18" s="63">
        <v>91590</v>
      </c>
      <c r="G18" s="64">
        <v>10555</v>
      </c>
      <c r="H18" s="61">
        <f>G18+F18</f>
        <v>102145</v>
      </c>
      <c r="I18" s="62">
        <f t="shared" si="4"/>
        <v>3.3746145185765242E-2</v>
      </c>
      <c r="J18" s="60">
        <v>594079</v>
      </c>
      <c r="K18" s="61">
        <v>54814</v>
      </c>
      <c r="L18" s="61">
        <f>K18+J18</f>
        <v>648893</v>
      </c>
      <c r="M18" s="62">
        <f t="shared" si="5"/>
        <v>1.5106886155708349E-2</v>
      </c>
      <c r="N18" s="61">
        <v>581971</v>
      </c>
      <c r="O18" s="61">
        <v>68283</v>
      </c>
      <c r="P18" s="61">
        <f>O18+N18</f>
        <v>650254</v>
      </c>
      <c r="Q18" s="65">
        <f t="shared" si="6"/>
        <v>-2.0930282628018881E-3</v>
      </c>
    </row>
    <row r="19" spans="1:17" x14ac:dyDescent="0.25">
      <c r="A19" s="59" t="s">
        <v>101</v>
      </c>
      <c r="B19" s="60">
        <v>90788</v>
      </c>
      <c r="C19" s="61">
        <v>24</v>
      </c>
      <c r="D19" s="61">
        <f>C19+B19</f>
        <v>90812</v>
      </c>
      <c r="E19" s="62">
        <f t="shared" si="3"/>
        <v>1.2923277467941557E-2</v>
      </c>
      <c r="F19" s="63">
        <v>90548</v>
      </c>
      <c r="G19" s="64">
        <v>75</v>
      </c>
      <c r="H19" s="61">
        <f>G19+F19</f>
        <v>90623</v>
      </c>
      <c r="I19" s="62">
        <f t="shared" si="4"/>
        <v>2.0855632676031188E-3</v>
      </c>
      <c r="J19" s="60">
        <v>569228</v>
      </c>
      <c r="K19" s="61">
        <v>818</v>
      </c>
      <c r="L19" s="61">
        <f>K19+J19</f>
        <v>570046</v>
      </c>
      <c r="M19" s="62">
        <f t="shared" si="5"/>
        <v>1.327124814956691E-2</v>
      </c>
      <c r="N19" s="61">
        <v>512750</v>
      </c>
      <c r="O19" s="61">
        <v>2328</v>
      </c>
      <c r="P19" s="61">
        <f>O19+N19</f>
        <v>515078</v>
      </c>
      <c r="Q19" s="65">
        <f t="shared" si="6"/>
        <v>0.10671781749560272</v>
      </c>
    </row>
    <row r="20" spans="1:17" x14ac:dyDescent="0.25">
      <c r="A20" s="59" t="s">
        <v>61</v>
      </c>
      <c r="B20" s="60">
        <v>39459</v>
      </c>
      <c r="C20" s="61">
        <v>4097</v>
      </c>
      <c r="D20" s="61">
        <f t="shared" si="7"/>
        <v>43556</v>
      </c>
      <c r="E20" s="62">
        <f t="shared" si="3"/>
        <v>6.1983688652784046E-3</v>
      </c>
      <c r="F20" s="63">
        <v>37368</v>
      </c>
      <c r="G20" s="64">
        <v>13</v>
      </c>
      <c r="H20" s="61">
        <f t="shared" si="0"/>
        <v>37381</v>
      </c>
      <c r="I20" s="62">
        <f t="shared" si="4"/>
        <v>0.16519087236831553</v>
      </c>
      <c r="J20" s="60">
        <v>254557</v>
      </c>
      <c r="K20" s="61">
        <v>9108</v>
      </c>
      <c r="L20" s="61">
        <f t="shared" si="1"/>
        <v>263665</v>
      </c>
      <c r="M20" s="62">
        <f t="shared" si="5"/>
        <v>6.1383882061369771E-3</v>
      </c>
      <c r="N20" s="61">
        <v>221042</v>
      </c>
      <c r="O20" s="61">
        <v>3194</v>
      </c>
      <c r="P20" s="61">
        <f t="shared" si="2"/>
        <v>224236</v>
      </c>
      <c r="Q20" s="65">
        <f t="shared" si="6"/>
        <v>0.17583706452130787</v>
      </c>
    </row>
    <row r="21" spans="1:17" x14ac:dyDescent="0.25">
      <c r="A21" s="59" t="s">
        <v>103</v>
      </c>
      <c r="B21" s="60">
        <v>38745</v>
      </c>
      <c r="C21" s="61">
        <v>96</v>
      </c>
      <c r="D21" s="61">
        <f t="shared" si="7"/>
        <v>38841</v>
      </c>
      <c r="E21" s="62">
        <f t="shared" si="3"/>
        <v>5.5273864702056778E-3</v>
      </c>
      <c r="F21" s="63">
        <v>35844</v>
      </c>
      <c r="G21" s="64">
        <v>445</v>
      </c>
      <c r="H21" s="61">
        <f t="shared" si="0"/>
        <v>36289</v>
      </c>
      <c r="I21" s="62">
        <f t="shared" si="4"/>
        <v>7.0324340709305933E-2</v>
      </c>
      <c r="J21" s="60">
        <v>249944</v>
      </c>
      <c r="K21" s="61">
        <v>7077</v>
      </c>
      <c r="L21" s="61">
        <f t="shared" si="1"/>
        <v>257021</v>
      </c>
      <c r="M21" s="62">
        <f t="shared" si="5"/>
        <v>5.9837091579448623E-3</v>
      </c>
      <c r="N21" s="61">
        <v>229698</v>
      </c>
      <c r="O21" s="61">
        <v>5258</v>
      </c>
      <c r="P21" s="61">
        <f t="shared" si="2"/>
        <v>234956</v>
      </c>
      <c r="Q21" s="65">
        <f t="shared" si="6"/>
        <v>9.3911200394967587E-2</v>
      </c>
    </row>
    <row r="22" spans="1:17" x14ac:dyDescent="0.25">
      <c r="A22" s="59" t="s">
        <v>63</v>
      </c>
      <c r="B22" s="60">
        <v>34048</v>
      </c>
      <c r="C22" s="61">
        <v>58</v>
      </c>
      <c r="D22" s="61">
        <f t="shared" si="7"/>
        <v>34106</v>
      </c>
      <c r="E22" s="62">
        <f t="shared" si="3"/>
        <v>4.8535579143903313E-3</v>
      </c>
      <c r="F22" s="63">
        <v>29248</v>
      </c>
      <c r="G22" s="64">
        <v>52</v>
      </c>
      <c r="H22" s="61">
        <f t="shared" si="0"/>
        <v>29300</v>
      </c>
      <c r="I22" s="62">
        <f t="shared" si="4"/>
        <v>0.16402730375426611</v>
      </c>
      <c r="J22" s="60">
        <v>167171</v>
      </c>
      <c r="K22" s="61">
        <v>12831</v>
      </c>
      <c r="L22" s="61">
        <f t="shared" si="1"/>
        <v>180002</v>
      </c>
      <c r="M22" s="62">
        <f t="shared" si="5"/>
        <v>4.1906288429676601E-3</v>
      </c>
      <c r="N22" s="61">
        <v>144755</v>
      </c>
      <c r="O22" s="61">
        <v>3101</v>
      </c>
      <c r="P22" s="61">
        <f t="shared" si="2"/>
        <v>147856</v>
      </c>
      <c r="Q22" s="65">
        <f t="shared" si="6"/>
        <v>0.2174142408830213</v>
      </c>
    </row>
    <row r="23" spans="1:17" x14ac:dyDescent="0.25">
      <c r="A23" s="59" t="s">
        <v>62</v>
      </c>
      <c r="B23" s="60">
        <v>30523</v>
      </c>
      <c r="C23" s="61">
        <v>3471</v>
      </c>
      <c r="D23" s="61">
        <f t="shared" si="7"/>
        <v>33994</v>
      </c>
      <c r="E23" s="62">
        <f t="shared" si="3"/>
        <v>4.8376194142316573E-3</v>
      </c>
      <c r="F23" s="63">
        <v>29446</v>
      </c>
      <c r="G23" s="64">
        <v>3166</v>
      </c>
      <c r="H23" s="61">
        <f t="shared" si="0"/>
        <v>32612</v>
      </c>
      <c r="I23" s="62">
        <f t="shared" si="4"/>
        <v>4.2377039126701765E-2</v>
      </c>
      <c r="J23" s="60">
        <v>192767</v>
      </c>
      <c r="K23" s="61">
        <v>20669</v>
      </c>
      <c r="L23" s="61">
        <f t="shared" si="1"/>
        <v>213436</v>
      </c>
      <c r="M23" s="62">
        <f t="shared" si="5"/>
        <v>4.9690062206400243E-3</v>
      </c>
      <c r="N23" s="61">
        <v>188103</v>
      </c>
      <c r="O23" s="61">
        <v>21372</v>
      </c>
      <c r="P23" s="61">
        <f t="shared" si="2"/>
        <v>209475</v>
      </c>
      <c r="Q23" s="65">
        <f t="shared" si="6"/>
        <v>1.8909177706170288E-2</v>
      </c>
    </row>
    <row r="24" spans="1:17" x14ac:dyDescent="0.25">
      <c r="A24" s="59" t="s">
        <v>64</v>
      </c>
      <c r="B24" s="60">
        <v>29690</v>
      </c>
      <c r="C24" s="61">
        <v>169</v>
      </c>
      <c r="D24" s="61">
        <f t="shared" si="7"/>
        <v>29859</v>
      </c>
      <c r="E24" s="62">
        <f t="shared" si="3"/>
        <v>4.2491756806949188E-3</v>
      </c>
      <c r="F24" s="63">
        <v>29525</v>
      </c>
      <c r="G24" s="64">
        <v>36</v>
      </c>
      <c r="H24" s="61">
        <f t="shared" si="0"/>
        <v>29561</v>
      </c>
      <c r="I24" s="62">
        <f t="shared" si="4"/>
        <v>1.0080849768275835E-2</v>
      </c>
      <c r="J24" s="60">
        <v>186030</v>
      </c>
      <c r="K24" s="61">
        <v>3042</v>
      </c>
      <c r="L24" s="61">
        <f t="shared" si="1"/>
        <v>189072</v>
      </c>
      <c r="M24" s="62">
        <f t="shared" si="5"/>
        <v>4.4017876279018094E-3</v>
      </c>
      <c r="N24" s="61">
        <v>185013</v>
      </c>
      <c r="O24" s="61">
        <v>1509</v>
      </c>
      <c r="P24" s="61">
        <f t="shared" si="2"/>
        <v>186522</v>
      </c>
      <c r="Q24" s="65">
        <f t="shared" si="6"/>
        <v>1.3671309550616018E-2</v>
      </c>
    </row>
    <row r="25" spans="1:17" x14ac:dyDescent="0.25">
      <c r="A25" s="59" t="s">
        <v>66</v>
      </c>
      <c r="B25" s="60">
        <v>28851</v>
      </c>
      <c r="C25" s="61">
        <v>701</v>
      </c>
      <c r="D25" s="61">
        <f t="shared" si="7"/>
        <v>29552</v>
      </c>
      <c r="E25" s="62">
        <f t="shared" si="3"/>
        <v>4.2054871132956974E-3</v>
      </c>
      <c r="F25" s="63">
        <v>28050</v>
      </c>
      <c r="G25" s="64">
        <v>422</v>
      </c>
      <c r="H25" s="61">
        <f t="shared" si="0"/>
        <v>28472</v>
      </c>
      <c r="I25" s="62">
        <f t="shared" si="4"/>
        <v>3.7932003371733636E-2</v>
      </c>
      <c r="J25" s="60">
        <v>177204</v>
      </c>
      <c r="K25" s="61">
        <v>5602</v>
      </c>
      <c r="L25" s="61">
        <f t="shared" si="1"/>
        <v>182806</v>
      </c>
      <c r="M25" s="62">
        <f t="shared" si="5"/>
        <v>4.2559088024996727E-3</v>
      </c>
      <c r="N25" s="61">
        <v>186226</v>
      </c>
      <c r="O25" s="61">
        <v>3408</v>
      </c>
      <c r="P25" s="61">
        <f t="shared" si="2"/>
        <v>189634</v>
      </c>
      <c r="Q25" s="65">
        <f t="shared" si="6"/>
        <v>-3.6006201419576667E-2</v>
      </c>
    </row>
    <row r="26" spans="1:17" x14ac:dyDescent="0.25">
      <c r="A26" s="59" t="s">
        <v>65</v>
      </c>
      <c r="B26" s="60">
        <v>27786</v>
      </c>
      <c r="C26" s="61">
        <v>3589</v>
      </c>
      <c r="D26" s="61">
        <f t="shared" si="7"/>
        <v>31375</v>
      </c>
      <c r="E26" s="62">
        <f t="shared" si="3"/>
        <v>4.464914664985534E-3</v>
      </c>
      <c r="F26" s="63">
        <v>24863</v>
      </c>
      <c r="G26" s="64">
        <v>2247</v>
      </c>
      <c r="H26" s="61">
        <f t="shared" si="0"/>
        <v>27110</v>
      </c>
      <c r="I26" s="62">
        <f t="shared" si="4"/>
        <v>0.15732202139431939</v>
      </c>
      <c r="J26" s="60">
        <v>174638</v>
      </c>
      <c r="K26" s="61">
        <v>8125</v>
      </c>
      <c r="L26" s="61">
        <f t="shared" si="1"/>
        <v>182763</v>
      </c>
      <c r="M26" s="62">
        <f t="shared" si="5"/>
        <v>4.2549077189547816E-3</v>
      </c>
      <c r="N26" s="61">
        <v>152736</v>
      </c>
      <c r="O26" s="61">
        <v>5227</v>
      </c>
      <c r="P26" s="61">
        <f t="shared" si="2"/>
        <v>157963</v>
      </c>
      <c r="Q26" s="65">
        <f t="shared" si="6"/>
        <v>0.15699879085608659</v>
      </c>
    </row>
    <row r="27" spans="1:17" x14ac:dyDescent="0.25">
      <c r="A27" s="59" t="s">
        <v>107</v>
      </c>
      <c r="B27" s="60">
        <v>24155</v>
      </c>
      <c r="C27" s="61">
        <v>72</v>
      </c>
      <c r="D27" s="61">
        <f t="shared" si="7"/>
        <v>24227</v>
      </c>
      <c r="E27" s="62">
        <f t="shared" si="3"/>
        <v>3.4476968155730532E-3</v>
      </c>
      <c r="F27" s="63">
        <v>19579</v>
      </c>
      <c r="G27" s="64">
        <v>21</v>
      </c>
      <c r="H27" s="61">
        <f t="shared" si="0"/>
        <v>19600</v>
      </c>
      <c r="I27" s="62">
        <f t="shared" si="4"/>
        <v>0.23607142857142849</v>
      </c>
      <c r="J27" s="60">
        <v>147604</v>
      </c>
      <c r="K27" s="61">
        <v>195</v>
      </c>
      <c r="L27" s="61">
        <f t="shared" si="1"/>
        <v>147799</v>
      </c>
      <c r="M27" s="62">
        <f t="shared" si="5"/>
        <v>3.4409103918944081E-3</v>
      </c>
      <c r="N27" s="61">
        <v>96595</v>
      </c>
      <c r="O27" s="61">
        <v>865</v>
      </c>
      <c r="P27" s="61">
        <f t="shared" si="2"/>
        <v>97460</v>
      </c>
      <c r="Q27" s="65">
        <f t="shared" si="6"/>
        <v>0.51650933716396463</v>
      </c>
    </row>
    <row r="28" spans="1:17" x14ac:dyDescent="0.25">
      <c r="A28" s="59" t="s">
        <v>67</v>
      </c>
      <c r="B28" s="60">
        <v>22301</v>
      </c>
      <c r="C28" s="61">
        <v>1728</v>
      </c>
      <c r="D28" s="61">
        <f t="shared" si="7"/>
        <v>24029</v>
      </c>
      <c r="E28" s="62">
        <f t="shared" si="3"/>
        <v>3.4195198242211126E-3</v>
      </c>
      <c r="F28" s="63">
        <v>20606</v>
      </c>
      <c r="G28" s="64">
        <v>4</v>
      </c>
      <c r="H28" s="61">
        <f t="shared" si="0"/>
        <v>20610</v>
      </c>
      <c r="I28" s="62">
        <f t="shared" si="4"/>
        <v>0.16589034449296447</v>
      </c>
      <c r="J28" s="60">
        <v>141048</v>
      </c>
      <c r="K28" s="61">
        <v>2887</v>
      </c>
      <c r="L28" s="61">
        <f t="shared" si="1"/>
        <v>143935</v>
      </c>
      <c r="M28" s="62">
        <f t="shared" si="5"/>
        <v>3.3509525589301798E-3</v>
      </c>
      <c r="N28" s="61">
        <v>127626</v>
      </c>
      <c r="O28" s="61">
        <v>602</v>
      </c>
      <c r="P28" s="61">
        <f t="shared" si="2"/>
        <v>128228</v>
      </c>
      <c r="Q28" s="65">
        <f t="shared" si="6"/>
        <v>0.12249274729388282</v>
      </c>
    </row>
    <row r="29" spans="1:17" x14ac:dyDescent="0.25">
      <c r="A29" s="59" t="s">
        <v>115</v>
      </c>
      <c r="B29" s="60">
        <v>19272</v>
      </c>
      <c r="C29" s="61">
        <v>116</v>
      </c>
      <c r="D29" s="61">
        <f>C29+B29</f>
        <v>19388</v>
      </c>
      <c r="E29" s="62">
        <f t="shared" si="3"/>
        <v>2.7590682238960809E-3</v>
      </c>
      <c r="F29" s="63">
        <v>17874</v>
      </c>
      <c r="G29" s="64">
        <v>97</v>
      </c>
      <c r="H29" s="61">
        <f>G29+F29</f>
        <v>17971</v>
      </c>
      <c r="I29" s="62">
        <f t="shared" si="4"/>
        <v>7.8849257136497597E-2</v>
      </c>
      <c r="J29" s="60">
        <v>123199</v>
      </c>
      <c r="K29" s="61">
        <v>339</v>
      </c>
      <c r="L29" s="61">
        <f>K29+J29</f>
        <v>123538</v>
      </c>
      <c r="M29" s="62">
        <f t="shared" si="5"/>
        <v>2.8760897434613997E-3</v>
      </c>
      <c r="N29" s="61">
        <v>111247</v>
      </c>
      <c r="O29" s="61">
        <v>5852</v>
      </c>
      <c r="P29" s="61">
        <f>O29+N29</f>
        <v>117099</v>
      </c>
      <c r="Q29" s="65">
        <f t="shared" si="6"/>
        <v>5.4987660014176098E-2</v>
      </c>
    </row>
    <row r="30" spans="1:17" x14ac:dyDescent="0.25">
      <c r="A30" s="59" t="s">
        <v>60</v>
      </c>
      <c r="B30" s="60">
        <v>15598</v>
      </c>
      <c r="C30" s="61">
        <v>54632</v>
      </c>
      <c r="D30" s="61">
        <f t="shared" ref="D30:D37" si="8">C30+B30</f>
        <v>70230</v>
      </c>
      <c r="E30" s="62">
        <f t="shared" si="3"/>
        <v>9.9942934477110466E-3</v>
      </c>
      <c r="F30" s="63">
        <v>12797</v>
      </c>
      <c r="G30" s="64">
        <v>30767</v>
      </c>
      <c r="H30" s="61">
        <f t="shared" ref="H30:H37" si="9">G30+F30</f>
        <v>43564</v>
      </c>
      <c r="I30" s="62">
        <f t="shared" si="4"/>
        <v>0.61211091727114142</v>
      </c>
      <c r="J30" s="60">
        <v>72663</v>
      </c>
      <c r="K30" s="61">
        <v>126672</v>
      </c>
      <c r="L30" s="61">
        <f t="shared" ref="L30:L37" si="10">K30+J30</f>
        <v>199335</v>
      </c>
      <c r="M30" s="62">
        <f t="shared" si="5"/>
        <v>4.6407206609535368E-3</v>
      </c>
      <c r="N30" s="61">
        <v>62570</v>
      </c>
      <c r="O30" s="61">
        <v>40216</v>
      </c>
      <c r="P30" s="61">
        <f t="shared" ref="P30:P37" si="11">O30+N30</f>
        <v>102786</v>
      </c>
      <c r="Q30" s="65">
        <f t="shared" si="6"/>
        <v>0.93932053003327298</v>
      </c>
    </row>
    <row r="31" spans="1:17" x14ac:dyDescent="0.25">
      <c r="A31" s="59" t="s">
        <v>68</v>
      </c>
      <c r="B31" s="60">
        <v>14069</v>
      </c>
      <c r="C31" s="61">
        <v>332</v>
      </c>
      <c r="D31" s="61">
        <f t="shared" si="8"/>
        <v>14401</v>
      </c>
      <c r="E31" s="62">
        <f t="shared" si="3"/>
        <v>2.0493780427237188E-3</v>
      </c>
      <c r="F31" s="63">
        <v>12211</v>
      </c>
      <c r="G31" s="64">
        <v>97</v>
      </c>
      <c r="H31" s="61">
        <f t="shared" si="9"/>
        <v>12308</v>
      </c>
      <c r="I31" s="62">
        <f t="shared" si="4"/>
        <v>0.1700519987000324</v>
      </c>
      <c r="J31" s="60">
        <v>77743</v>
      </c>
      <c r="K31" s="61">
        <v>2645</v>
      </c>
      <c r="L31" s="61">
        <f t="shared" si="10"/>
        <v>80388</v>
      </c>
      <c r="M31" s="62">
        <f t="shared" si="5"/>
        <v>1.8715140466688386E-3</v>
      </c>
      <c r="N31" s="61">
        <v>71285</v>
      </c>
      <c r="O31" s="61">
        <v>2768</v>
      </c>
      <c r="P31" s="61">
        <f t="shared" si="11"/>
        <v>74053</v>
      </c>
      <c r="Q31" s="65">
        <f t="shared" si="6"/>
        <v>8.5546838075432508E-2</v>
      </c>
    </row>
    <row r="32" spans="1:17" x14ac:dyDescent="0.25">
      <c r="A32" s="59" t="s">
        <v>69</v>
      </c>
      <c r="B32" s="60">
        <v>12932</v>
      </c>
      <c r="C32" s="61">
        <v>138</v>
      </c>
      <c r="D32" s="61">
        <f t="shared" si="8"/>
        <v>13070</v>
      </c>
      <c r="E32" s="62">
        <f t="shared" si="3"/>
        <v>1.8599660453023404E-3</v>
      </c>
      <c r="F32" s="63">
        <v>11526</v>
      </c>
      <c r="G32" s="64">
        <v>110</v>
      </c>
      <c r="H32" s="61">
        <f t="shared" si="9"/>
        <v>11636</v>
      </c>
      <c r="I32" s="62">
        <f t="shared" si="4"/>
        <v>0.12323822619456859</v>
      </c>
      <c r="J32" s="60">
        <v>74997</v>
      </c>
      <c r="K32" s="61">
        <v>734</v>
      </c>
      <c r="L32" s="61">
        <f t="shared" si="10"/>
        <v>75731</v>
      </c>
      <c r="M32" s="62">
        <f t="shared" si="5"/>
        <v>1.7630943706557921E-3</v>
      </c>
      <c r="N32" s="61">
        <v>71317</v>
      </c>
      <c r="O32" s="61">
        <v>781</v>
      </c>
      <c r="P32" s="61">
        <f t="shared" si="11"/>
        <v>72098</v>
      </c>
      <c r="Q32" s="65">
        <f t="shared" si="6"/>
        <v>5.0389747288412945E-2</v>
      </c>
    </row>
    <row r="33" spans="1:17" x14ac:dyDescent="0.25">
      <c r="A33" s="59" t="s">
        <v>102</v>
      </c>
      <c r="B33" s="60">
        <v>12836</v>
      </c>
      <c r="C33" s="61">
        <v>333</v>
      </c>
      <c r="D33" s="61">
        <f t="shared" si="8"/>
        <v>13169</v>
      </c>
      <c r="E33" s="62">
        <f t="shared" si="3"/>
        <v>1.8740545409783108E-3</v>
      </c>
      <c r="F33" s="63">
        <v>11009</v>
      </c>
      <c r="G33" s="64">
        <v>387</v>
      </c>
      <c r="H33" s="61">
        <f t="shared" si="9"/>
        <v>11396</v>
      </c>
      <c r="I33" s="62">
        <f t="shared" si="4"/>
        <v>0.15558090558090565</v>
      </c>
      <c r="J33" s="60">
        <v>76325</v>
      </c>
      <c r="K33" s="61">
        <v>2129</v>
      </c>
      <c r="L33" s="61">
        <f t="shared" si="10"/>
        <v>78454</v>
      </c>
      <c r="M33" s="62">
        <f t="shared" si="5"/>
        <v>1.8264885681613806E-3</v>
      </c>
      <c r="N33" s="61">
        <v>62738</v>
      </c>
      <c r="O33" s="61">
        <v>2734</v>
      </c>
      <c r="P33" s="61">
        <f t="shared" si="11"/>
        <v>65472</v>
      </c>
      <c r="Q33" s="65">
        <f t="shared" si="6"/>
        <v>0.19828323558162264</v>
      </c>
    </row>
    <row r="34" spans="1:17" x14ac:dyDescent="0.25">
      <c r="A34" s="59" t="s">
        <v>70</v>
      </c>
      <c r="B34" s="60">
        <v>11960</v>
      </c>
      <c r="C34" s="61">
        <v>137</v>
      </c>
      <c r="D34" s="61">
        <f t="shared" si="8"/>
        <v>12097</v>
      </c>
      <c r="E34" s="62">
        <f t="shared" si="3"/>
        <v>1.7215003251738648E-3</v>
      </c>
      <c r="F34" s="63">
        <v>11575</v>
      </c>
      <c r="G34" s="64">
        <v>36</v>
      </c>
      <c r="H34" s="61">
        <f t="shared" si="9"/>
        <v>11611</v>
      </c>
      <c r="I34" s="62">
        <f t="shared" si="4"/>
        <v>4.1856859874257246E-2</v>
      </c>
      <c r="J34" s="60">
        <v>73909</v>
      </c>
      <c r="K34" s="61">
        <v>855</v>
      </c>
      <c r="L34" s="61">
        <f t="shared" si="10"/>
        <v>74764</v>
      </c>
      <c r="M34" s="62">
        <f t="shared" si="5"/>
        <v>1.7405816314020632E-3</v>
      </c>
      <c r="N34" s="61">
        <v>71277</v>
      </c>
      <c r="O34" s="61">
        <v>898</v>
      </c>
      <c r="P34" s="61">
        <f t="shared" si="11"/>
        <v>72175</v>
      </c>
      <c r="Q34" s="65">
        <f t="shared" si="6"/>
        <v>3.5871146518877683E-2</v>
      </c>
    </row>
    <row r="35" spans="1:17" x14ac:dyDescent="0.25">
      <c r="A35" s="59" t="s">
        <v>113</v>
      </c>
      <c r="B35" s="60">
        <v>10396</v>
      </c>
      <c r="C35" s="61">
        <v>572</v>
      </c>
      <c r="D35" s="61">
        <f t="shared" si="8"/>
        <v>10968</v>
      </c>
      <c r="E35" s="62">
        <f t="shared" si="3"/>
        <v>1.5608345512529511E-3</v>
      </c>
      <c r="F35" s="63">
        <v>8356</v>
      </c>
      <c r="G35" s="64">
        <v>544</v>
      </c>
      <c r="H35" s="61">
        <f t="shared" si="9"/>
        <v>8900</v>
      </c>
      <c r="I35" s="62">
        <f t="shared" si="4"/>
        <v>0.23235955056179769</v>
      </c>
      <c r="J35" s="60">
        <v>65572</v>
      </c>
      <c r="K35" s="61">
        <v>3577</v>
      </c>
      <c r="L35" s="61">
        <f t="shared" si="10"/>
        <v>69149</v>
      </c>
      <c r="M35" s="62">
        <f t="shared" si="5"/>
        <v>1.6098587452493347E-3</v>
      </c>
      <c r="N35" s="61">
        <v>39632</v>
      </c>
      <c r="O35" s="61">
        <v>3613</v>
      </c>
      <c r="P35" s="61">
        <f t="shared" si="11"/>
        <v>43245</v>
      </c>
      <c r="Q35" s="65">
        <f t="shared" si="6"/>
        <v>0.59900566539484323</v>
      </c>
    </row>
    <row r="36" spans="1:17" x14ac:dyDescent="0.25">
      <c r="A36" s="59" t="s">
        <v>71</v>
      </c>
      <c r="B36" s="60">
        <v>10252</v>
      </c>
      <c r="C36" s="61">
        <v>849</v>
      </c>
      <c r="D36" s="61">
        <f t="shared" si="8"/>
        <v>11101</v>
      </c>
      <c r="E36" s="62">
        <f t="shared" si="3"/>
        <v>1.5797615201913759E-3</v>
      </c>
      <c r="F36" s="63">
        <v>10388</v>
      </c>
      <c r="G36" s="64">
        <v>657</v>
      </c>
      <c r="H36" s="61">
        <f t="shared" si="9"/>
        <v>11045</v>
      </c>
      <c r="I36" s="62">
        <f t="shared" si="4"/>
        <v>5.0701674966047161E-3</v>
      </c>
      <c r="J36" s="60">
        <v>69302</v>
      </c>
      <c r="K36" s="61">
        <v>2054</v>
      </c>
      <c r="L36" s="61">
        <f t="shared" si="10"/>
        <v>71356</v>
      </c>
      <c r="M36" s="62">
        <f t="shared" si="5"/>
        <v>1.6612399402162218E-3</v>
      </c>
      <c r="N36" s="61">
        <v>60414</v>
      </c>
      <c r="O36" s="61">
        <v>1148</v>
      </c>
      <c r="P36" s="61">
        <f t="shared" si="11"/>
        <v>61562</v>
      </c>
      <c r="Q36" s="65">
        <f t="shared" si="6"/>
        <v>0.15909164744485227</v>
      </c>
    </row>
    <row r="37" spans="1:17" x14ac:dyDescent="0.25">
      <c r="A37" s="59" t="s">
        <v>72</v>
      </c>
      <c r="B37" s="60">
        <v>9498</v>
      </c>
      <c r="C37" s="61">
        <v>3350</v>
      </c>
      <c r="D37" s="61">
        <f t="shared" si="8"/>
        <v>12848</v>
      </c>
      <c r="E37" s="62">
        <f t="shared" si="3"/>
        <v>1.8283736610592556E-3</v>
      </c>
      <c r="F37" s="63">
        <v>9408</v>
      </c>
      <c r="G37" s="64">
        <v>712</v>
      </c>
      <c r="H37" s="61">
        <f t="shared" si="9"/>
        <v>10120</v>
      </c>
      <c r="I37" s="62">
        <f t="shared" si="4"/>
        <v>0.26956521739130435</v>
      </c>
      <c r="J37" s="60">
        <v>64739</v>
      </c>
      <c r="K37" s="61">
        <v>14145</v>
      </c>
      <c r="L37" s="61">
        <f t="shared" si="10"/>
        <v>78884</v>
      </c>
      <c r="M37" s="62">
        <f t="shared" si="5"/>
        <v>1.8364994036102983E-3</v>
      </c>
      <c r="N37" s="61">
        <v>65030</v>
      </c>
      <c r="O37" s="61">
        <v>3462</v>
      </c>
      <c r="P37" s="61">
        <f t="shared" si="11"/>
        <v>68492</v>
      </c>
      <c r="Q37" s="65">
        <f t="shared" si="6"/>
        <v>0.15172574899258318</v>
      </c>
    </row>
    <row r="38" spans="1:17" x14ac:dyDescent="0.25">
      <c r="A38" s="59" t="s">
        <v>116</v>
      </c>
      <c r="B38" s="60">
        <v>8663</v>
      </c>
      <c r="C38" s="61">
        <v>16</v>
      </c>
      <c r="D38" s="61">
        <f>C38+B38</f>
        <v>8679</v>
      </c>
      <c r="E38" s="62">
        <f t="shared" si="3"/>
        <v>1.2350914542600623E-3</v>
      </c>
      <c r="F38" s="63">
        <v>7904</v>
      </c>
      <c r="G38" s="64">
        <v>42</v>
      </c>
      <c r="H38" s="61">
        <f>G38+F38</f>
        <v>7946</v>
      </c>
      <c r="I38" s="62">
        <f t="shared" si="4"/>
        <v>9.2247671784545737E-2</v>
      </c>
      <c r="J38" s="60">
        <v>55008</v>
      </c>
      <c r="K38" s="61">
        <v>216</v>
      </c>
      <c r="L38" s="61">
        <f>K38+J38</f>
        <v>55224</v>
      </c>
      <c r="M38" s="62">
        <f t="shared" si="5"/>
        <v>1.2856706437931029E-3</v>
      </c>
      <c r="N38" s="61">
        <v>48740</v>
      </c>
      <c r="O38" s="61">
        <v>2883</v>
      </c>
      <c r="P38" s="61">
        <f>O38+N38</f>
        <v>51623</v>
      </c>
      <c r="Q38" s="65">
        <f t="shared" si="6"/>
        <v>6.975572903550753E-2</v>
      </c>
    </row>
    <row r="39" spans="1:17" x14ac:dyDescent="0.25">
      <c r="A39" s="59" t="s">
        <v>76</v>
      </c>
      <c r="B39" s="60">
        <v>4311</v>
      </c>
      <c r="C39" s="61">
        <v>211</v>
      </c>
      <c r="D39" s="61">
        <f>C39+B39</f>
        <v>4522</v>
      </c>
      <c r="E39" s="62">
        <f t="shared" si="3"/>
        <v>6.4351694390644097E-4</v>
      </c>
      <c r="F39" s="63">
        <v>4243</v>
      </c>
      <c r="G39" s="64">
        <v>290</v>
      </c>
      <c r="H39" s="61">
        <f>G39+F39</f>
        <v>4533</v>
      </c>
      <c r="I39" s="62">
        <f t="shared" si="4"/>
        <v>-2.4266490183101341E-3</v>
      </c>
      <c r="J39" s="60">
        <v>28764</v>
      </c>
      <c r="K39" s="61">
        <v>2258</v>
      </c>
      <c r="L39" s="61">
        <f>K39+J39</f>
        <v>31022</v>
      </c>
      <c r="M39" s="62">
        <f t="shared" si="5"/>
        <v>7.2222357510773642E-4</v>
      </c>
      <c r="N39" s="61">
        <v>29031</v>
      </c>
      <c r="O39" s="61">
        <v>2589</v>
      </c>
      <c r="P39" s="61">
        <f>O39+N39</f>
        <v>31620</v>
      </c>
      <c r="Q39" s="65">
        <f t="shared" si="6"/>
        <v>-1.8912080961416833E-2</v>
      </c>
    </row>
    <row r="40" spans="1:17" x14ac:dyDescent="0.25">
      <c r="A40" s="59" t="s">
        <v>100</v>
      </c>
      <c r="B40" s="60">
        <v>4046</v>
      </c>
      <c r="C40" s="61">
        <v>71</v>
      </c>
      <c r="D40" s="61">
        <f t="shared" ref="D40:D103" si="12">C40+B40</f>
        <v>4117</v>
      </c>
      <c r="E40" s="62">
        <f t="shared" si="3"/>
        <v>5.858821888683807E-4</v>
      </c>
      <c r="F40" s="63">
        <v>3479</v>
      </c>
      <c r="G40" s="64">
        <v>242</v>
      </c>
      <c r="H40" s="61">
        <f t="shared" ref="H40:H103" si="13">G40+F40</f>
        <v>3721</v>
      </c>
      <c r="I40" s="62">
        <f t="shared" si="4"/>
        <v>0.10642300456866427</v>
      </c>
      <c r="J40" s="60">
        <v>27239</v>
      </c>
      <c r="K40" s="61">
        <v>1399</v>
      </c>
      <c r="L40" s="61">
        <f t="shared" ref="L40:L103" si="14">K40+J40</f>
        <v>28638</v>
      </c>
      <c r="M40" s="62">
        <f t="shared" si="5"/>
        <v>6.6672164089792263E-4</v>
      </c>
      <c r="N40" s="61">
        <v>22700</v>
      </c>
      <c r="O40" s="61">
        <v>2435</v>
      </c>
      <c r="P40" s="61">
        <f t="shared" ref="P40:P103" si="15">O40+N40</f>
        <v>25135</v>
      </c>
      <c r="Q40" s="65">
        <f t="shared" si="6"/>
        <v>0.13936741595384916</v>
      </c>
    </row>
    <row r="41" spans="1:17" x14ac:dyDescent="0.25">
      <c r="A41" s="59" t="s">
        <v>117</v>
      </c>
      <c r="B41" s="60">
        <v>3392</v>
      </c>
      <c r="C41" s="61">
        <v>0</v>
      </c>
      <c r="D41" s="61">
        <f t="shared" si="12"/>
        <v>3392</v>
      </c>
      <c r="E41" s="62">
        <f t="shared" si="3"/>
        <v>4.8270886194839627E-4</v>
      </c>
      <c r="F41" s="63">
        <v>2942</v>
      </c>
      <c r="G41" s="64">
        <v>0</v>
      </c>
      <c r="H41" s="61">
        <f t="shared" si="13"/>
        <v>2942</v>
      </c>
      <c r="I41" s="62">
        <f t="shared" si="4"/>
        <v>0.15295717199184233</v>
      </c>
      <c r="J41" s="60">
        <v>19906</v>
      </c>
      <c r="K41" s="61">
        <v>449</v>
      </c>
      <c r="L41" s="61">
        <f t="shared" si="14"/>
        <v>20355</v>
      </c>
      <c r="M41" s="62">
        <f t="shared" si="5"/>
        <v>4.738850129365603E-4</v>
      </c>
      <c r="N41" s="61">
        <v>13179</v>
      </c>
      <c r="O41" s="61">
        <v>137</v>
      </c>
      <c r="P41" s="61">
        <f t="shared" si="15"/>
        <v>13316</v>
      </c>
      <c r="Q41" s="65">
        <f t="shared" si="6"/>
        <v>0.52861219585461106</v>
      </c>
    </row>
    <row r="42" spans="1:17" x14ac:dyDescent="0.25">
      <c r="A42" s="59" t="s">
        <v>118</v>
      </c>
      <c r="B42" s="60">
        <v>3288</v>
      </c>
      <c r="C42" s="61">
        <v>2</v>
      </c>
      <c r="D42" s="61">
        <f t="shared" si="12"/>
        <v>3290</v>
      </c>
      <c r="E42" s="62">
        <f t="shared" si="3"/>
        <v>4.6819344216103293E-4</v>
      </c>
      <c r="F42" s="63">
        <v>2843</v>
      </c>
      <c r="G42" s="64">
        <v>0</v>
      </c>
      <c r="H42" s="61">
        <f t="shared" si="13"/>
        <v>2843</v>
      </c>
      <c r="I42" s="62">
        <f t="shared" si="4"/>
        <v>0.15722827998593036</v>
      </c>
      <c r="J42" s="60">
        <v>19008</v>
      </c>
      <c r="K42" s="61">
        <v>27</v>
      </c>
      <c r="L42" s="61">
        <f t="shared" si="14"/>
        <v>19035</v>
      </c>
      <c r="M42" s="62">
        <f t="shared" si="5"/>
        <v>4.4315407620964999E-4</v>
      </c>
      <c r="N42" s="61">
        <v>13729</v>
      </c>
      <c r="O42" s="61">
        <v>106</v>
      </c>
      <c r="P42" s="61">
        <f t="shared" si="15"/>
        <v>13835</v>
      </c>
      <c r="Q42" s="65">
        <f t="shared" si="6"/>
        <v>0.37585833032164806</v>
      </c>
    </row>
    <row r="43" spans="1:17" x14ac:dyDescent="0.25">
      <c r="A43" s="59" t="s">
        <v>80</v>
      </c>
      <c r="B43" s="60">
        <v>3261</v>
      </c>
      <c r="C43" s="61">
        <v>515</v>
      </c>
      <c r="D43" s="61">
        <f t="shared" si="12"/>
        <v>3776</v>
      </c>
      <c r="E43" s="62">
        <f t="shared" si="3"/>
        <v>5.3735514820670526E-4</v>
      </c>
      <c r="F43" s="63">
        <v>2847</v>
      </c>
      <c r="G43" s="64">
        <v>444</v>
      </c>
      <c r="H43" s="61">
        <f t="shared" si="13"/>
        <v>3291</v>
      </c>
      <c r="I43" s="62">
        <f t="shared" si="4"/>
        <v>0.14737161956852018</v>
      </c>
      <c r="J43" s="60">
        <v>16104</v>
      </c>
      <c r="K43" s="61">
        <v>3090</v>
      </c>
      <c r="L43" s="61">
        <f t="shared" si="14"/>
        <v>19194</v>
      </c>
      <c r="M43" s="62">
        <f t="shared" si="5"/>
        <v>4.4685575722448235E-4</v>
      </c>
      <c r="N43" s="61">
        <v>14656</v>
      </c>
      <c r="O43" s="61">
        <v>2509</v>
      </c>
      <c r="P43" s="61">
        <f t="shared" si="15"/>
        <v>17165</v>
      </c>
      <c r="Q43" s="65">
        <f t="shared" si="6"/>
        <v>0.11820565103408098</v>
      </c>
    </row>
    <row r="44" spans="1:17" x14ac:dyDescent="0.25">
      <c r="A44" s="59" t="s">
        <v>108</v>
      </c>
      <c r="B44" s="60">
        <v>2984</v>
      </c>
      <c r="C44" s="61">
        <v>4071</v>
      </c>
      <c r="D44" s="61">
        <f t="shared" si="12"/>
        <v>7055</v>
      </c>
      <c r="E44" s="62">
        <f t="shared" si="3"/>
        <v>1.0039832019592971E-3</v>
      </c>
      <c r="F44" s="63">
        <v>2579</v>
      </c>
      <c r="G44" s="64">
        <v>3134</v>
      </c>
      <c r="H44" s="61">
        <f t="shared" si="13"/>
        <v>5713</v>
      </c>
      <c r="I44" s="62">
        <f t="shared" si="4"/>
        <v>0.23490285314195702</v>
      </c>
      <c r="J44" s="60">
        <v>19138</v>
      </c>
      <c r="K44" s="61">
        <v>23138</v>
      </c>
      <c r="L44" s="61">
        <f t="shared" si="14"/>
        <v>42276</v>
      </c>
      <c r="M44" s="62">
        <f t="shared" si="5"/>
        <v>9.8422809171731882E-4</v>
      </c>
      <c r="N44" s="61">
        <v>16366</v>
      </c>
      <c r="O44" s="61">
        <v>15685</v>
      </c>
      <c r="P44" s="61">
        <f t="shared" si="15"/>
        <v>32051</v>
      </c>
      <c r="Q44" s="65">
        <f t="shared" si="6"/>
        <v>0.3190228074007051</v>
      </c>
    </row>
    <row r="45" spans="1:17" x14ac:dyDescent="0.25">
      <c r="A45" s="59" t="s">
        <v>78</v>
      </c>
      <c r="B45" s="60">
        <v>2719</v>
      </c>
      <c r="C45" s="61">
        <v>552</v>
      </c>
      <c r="D45" s="61">
        <f t="shared" si="12"/>
        <v>3271</v>
      </c>
      <c r="E45" s="62">
        <f t="shared" si="3"/>
        <v>4.654895894555437E-4</v>
      </c>
      <c r="F45" s="63">
        <v>2817</v>
      </c>
      <c r="G45" s="64">
        <v>446</v>
      </c>
      <c r="H45" s="61">
        <f t="shared" si="13"/>
        <v>3263</v>
      </c>
      <c r="I45" s="62">
        <f t="shared" si="4"/>
        <v>2.451731535396906E-3</v>
      </c>
      <c r="J45" s="60">
        <v>17268</v>
      </c>
      <c r="K45" s="61">
        <v>2514</v>
      </c>
      <c r="L45" s="61">
        <f t="shared" si="14"/>
        <v>19782</v>
      </c>
      <c r="M45" s="62">
        <f t="shared" si="5"/>
        <v>4.6054499267556058E-4</v>
      </c>
      <c r="N45" s="61">
        <v>19837</v>
      </c>
      <c r="O45" s="61">
        <v>1948</v>
      </c>
      <c r="P45" s="61">
        <f t="shared" si="15"/>
        <v>21785</v>
      </c>
      <c r="Q45" s="65">
        <f t="shared" si="6"/>
        <v>-9.1943998163874219E-2</v>
      </c>
    </row>
    <row r="46" spans="1:17" x14ac:dyDescent="0.25">
      <c r="A46" s="59" t="s">
        <v>75</v>
      </c>
      <c r="B46" s="60">
        <v>2499</v>
      </c>
      <c r="C46" s="61">
        <v>2079</v>
      </c>
      <c r="D46" s="61">
        <f t="shared" si="12"/>
        <v>4578</v>
      </c>
      <c r="E46" s="62">
        <f t="shared" si="3"/>
        <v>6.5148619398577769E-4</v>
      </c>
      <c r="F46" s="63">
        <v>2536</v>
      </c>
      <c r="G46" s="64">
        <v>2001</v>
      </c>
      <c r="H46" s="61">
        <f t="shared" si="13"/>
        <v>4537</v>
      </c>
      <c r="I46" s="62">
        <f t="shared" si="4"/>
        <v>9.0368084637426627E-3</v>
      </c>
      <c r="J46" s="60">
        <v>16755</v>
      </c>
      <c r="K46" s="61">
        <v>12711</v>
      </c>
      <c r="L46" s="61">
        <f t="shared" si="14"/>
        <v>29466</v>
      </c>
      <c r="M46" s="62">
        <f t="shared" si="5"/>
        <v>6.8599831939025724E-4</v>
      </c>
      <c r="N46" s="61">
        <v>16513</v>
      </c>
      <c r="O46" s="61">
        <v>11924</v>
      </c>
      <c r="P46" s="61">
        <f t="shared" si="15"/>
        <v>28437</v>
      </c>
      <c r="Q46" s="65">
        <f t="shared" si="6"/>
        <v>3.6185251608819469E-2</v>
      </c>
    </row>
    <row r="47" spans="1:17" x14ac:dyDescent="0.25">
      <c r="A47" s="59" t="s">
        <v>114</v>
      </c>
      <c r="B47" s="60">
        <v>2403</v>
      </c>
      <c r="C47" s="61">
        <v>103</v>
      </c>
      <c r="D47" s="61">
        <f t="shared" si="12"/>
        <v>2506</v>
      </c>
      <c r="E47" s="62">
        <f t="shared" si="3"/>
        <v>3.566239410503187E-4</v>
      </c>
      <c r="F47" s="63">
        <v>2706</v>
      </c>
      <c r="G47" s="64">
        <v>97</v>
      </c>
      <c r="H47" s="61">
        <f t="shared" si="13"/>
        <v>2803</v>
      </c>
      <c r="I47" s="62">
        <f t="shared" si="4"/>
        <v>-0.10595790224759183</v>
      </c>
      <c r="J47" s="60">
        <v>17934</v>
      </c>
      <c r="K47" s="61">
        <v>1063</v>
      </c>
      <c r="L47" s="61">
        <f t="shared" si="14"/>
        <v>18997</v>
      </c>
      <c r="M47" s="62">
        <f t="shared" si="5"/>
        <v>4.4226939772811771E-4</v>
      </c>
      <c r="N47" s="61">
        <v>19527</v>
      </c>
      <c r="O47" s="61">
        <v>769</v>
      </c>
      <c r="P47" s="61">
        <f t="shared" si="15"/>
        <v>20296</v>
      </c>
      <c r="Q47" s="65">
        <f t="shared" si="6"/>
        <v>-6.4002759164367373E-2</v>
      </c>
    </row>
    <row r="48" spans="1:17" x14ac:dyDescent="0.25">
      <c r="A48" s="59" t="s">
        <v>119</v>
      </c>
      <c r="B48" s="60">
        <v>2212</v>
      </c>
      <c r="C48" s="61">
        <v>6</v>
      </c>
      <c r="D48" s="61">
        <f t="shared" si="12"/>
        <v>2218</v>
      </c>
      <c r="E48" s="62">
        <f t="shared" si="3"/>
        <v>3.1563922635658695E-4</v>
      </c>
      <c r="F48" s="63">
        <v>2188</v>
      </c>
      <c r="G48" s="64">
        <v>5</v>
      </c>
      <c r="H48" s="61">
        <f t="shared" si="13"/>
        <v>2193</v>
      </c>
      <c r="I48" s="62">
        <f t="shared" si="4"/>
        <v>1.1399908800729497E-2</v>
      </c>
      <c r="J48" s="60">
        <v>14495</v>
      </c>
      <c r="K48" s="61">
        <v>1297</v>
      </c>
      <c r="L48" s="61">
        <f t="shared" si="14"/>
        <v>15792</v>
      </c>
      <c r="M48" s="62">
        <f t="shared" si="5"/>
        <v>3.6765375211467258E-4</v>
      </c>
      <c r="N48" s="61">
        <v>13889</v>
      </c>
      <c r="O48" s="61">
        <v>1034</v>
      </c>
      <c r="P48" s="61">
        <f t="shared" si="15"/>
        <v>14923</v>
      </c>
      <c r="Q48" s="65">
        <f t="shared" si="6"/>
        <v>5.8232258929169722E-2</v>
      </c>
    </row>
    <row r="49" spans="1:17" x14ac:dyDescent="0.25">
      <c r="A49" s="59" t="s">
        <v>74</v>
      </c>
      <c r="B49" s="60">
        <v>1984</v>
      </c>
      <c r="C49" s="61">
        <v>5260</v>
      </c>
      <c r="D49" s="61">
        <f t="shared" si="12"/>
        <v>7244</v>
      </c>
      <c r="E49" s="62">
        <f t="shared" si="3"/>
        <v>1.0308794209770585E-3</v>
      </c>
      <c r="F49" s="63">
        <v>2319</v>
      </c>
      <c r="G49" s="64">
        <v>4655</v>
      </c>
      <c r="H49" s="61">
        <f t="shared" si="13"/>
        <v>6974</v>
      </c>
      <c r="I49" s="62">
        <f t="shared" si="4"/>
        <v>3.871522798967586E-2</v>
      </c>
      <c r="J49" s="60">
        <v>12690</v>
      </c>
      <c r="K49" s="61">
        <v>25911</v>
      </c>
      <c r="L49" s="61">
        <f t="shared" si="14"/>
        <v>38601</v>
      </c>
      <c r="M49" s="62">
        <f t="shared" si="5"/>
        <v>8.9867037014807979E-4</v>
      </c>
      <c r="N49" s="61">
        <v>16412</v>
      </c>
      <c r="O49" s="61">
        <v>17241</v>
      </c>
      <c r="P49" s="61">
        <f t="shared" si="15"/>
        <v>33653</v>
      </c>
      <c r="Q49" s="65">
        <f t="shared" si="6"/>
        <v>0.1470299824681307</v>
      </c>
    </row>
    <row r="50" spans="1:17" x14ac:dyDescent="0.25">
      <c r="A50" s="59" t="s">
        <v>109</v>
      </c>
      <c r="B50" s="60">
        <v>1603</v>
      </c>
      <c r="C50" s="61">
        <v>12</v>
      </c>
      <c r="D50" s="61">
        <f t="shared" si="12"/>
        <v>1615</v>
      </c>
      <c r="E50" s="62">
        <f t="shared" si="3"/>
        <v>2.2982747996658608E-4</v>
      </c>
      <c r="F50" s="63">
        <v>1707</v>
      </c>
      <c r="G50" s="64">
        <v>13</v>
      </c>
      <c r="H50" s="61">
        <f t="shared" si="13"/>
        <v>1720</v>
      </c>
      <c r="I50" s="62">
        <f t="shared" si="4"/>
        <v>-6.1046511627906974E-2</v>
      </c>
      <c r="J50" s="60">
        <v>11266</v>
      </c>
      <c r="K50" s="61">
        <v>235</v>
      </c>
      <c r="L50" s="61">
        <f t="shared" si="14"/>
        <v>11501</v>
      </c>
      <c r="M50" s="62">
        <f t="shared" si="5"/>
        <v>2.6775492673954213E-4</v>
      </c>
      <c r="N50" s="61">
        <v>11359</v>
      </c>
      <c r="O50" s="61">
        <v>207</v>
      </c>
      <c r="P50" s="61">
        <f t="shared" si="15"/>
        <v>11566</v>
      </c>
      <c r="Q50" s="65">
        <f t="shared" si="6"/>
        <v>-5.6199204565104965E-3</v>
      </c>
    </row>
    <row r="51" spans="1:17" x14ac:dyDescent="0.25">
      <c r="A51" s="59" t="s">
        <v>79</v>
      </c>
      <c r="B51" s="60">
        <v>1220</v>
      </c>
      <c r="C51" s="61">
        <v>3925</v>
      </c>
      <c r="D51" s="61">
        <f t="shared" si="12"/>
        <v>5145</v>
      </c>
      <c r="E51" s="62">
        <f t="shared" si="3"/>
        <v>7.3217485103906218E-4</v>
      </c>
      <c r="F51" s="63">
        <v>1231</v>
      </c>
      <c r="G51" s="64">
        <v>4292</v>
      </c>
      <c r="H51" s="61">
        <f t="shared" si="13"/>
        <v>5523</v>
      </c>
      <c r="I51" s="62">
        <f t="shared" si="4"/>
        <v>-6.84410646387833E-2</v>
      </c>
      <c r="J51" s="60">
        <v>1821</v>
      </c>
      <c r="K51" s="61">
        <v>12794</v>
      </c>
      <c r="L51" s="61">
        <f t="shared" si="14"/>
        <v>14615</v>
      </c>
      <c r="M51" s="62">
        <f t="shared" si="5"/>
        <v>3.4025200019984419E-4</v>
      </c>
      <c r="N51" s="61">
        <v>2306</v>
      </c>
      <c r="O51" s="61">
        <v>12571</v>
      </c>
      <c r="P51" s="61">
        <f t="shared" si="15"/>
        <v>14877</v>
      </c>
      <c r="Q51" s="65">
        <f t="shared" si="6"/>
        <v>-1.7611077502184602E-2</v>
      </c>
    </row>
    <row r="52" spans="1:17" x14ac:dyDescent="0.25">
      <c r="A52" s="59" t="s">
        <v>120</v>
      </c>
      <c r="B52" s="60">
        <v>1210</v>
      </c>
      <c r="C52" s="61">
        <v>235</v>
      </c>
      <c r="D52" s="61">
        <f t="shared" si="12"/>
        <v>1445</v>
      </c>
      <c r="E52" s="62">
        <f t="shared" si="3"/>
        <v>2.0563511365431384E-4</v>
      </c>
      <c r="F52" s="63">
        <v>1197</v>
      </c>
      <c r="G52" s="64">
        <v>228</v>
      </c>
      <c r="H52" s="61">
        <f t="shared" si="13"/>
        <v>1425</v>
      </c>
      <c r="I52" s="62">
        <f t="shared" si="4"/>
        <v>1.4035087719298289E-2</v>
      </c>
      <c r="J52" s="60">
        <v>8263</v>
      </c>
      <c r="K52" s="61">
        <v>1526</v>
      </c>
      <c r="L52" s="61">
        <f t="shared" si="14"/>
        <v>9789</v>
      </c>
      <c r="M52" s="62">
        <f t="shared" si="5"/>
        <v>2.2789783304524633E-4</v>
      </c>
      <c r="N52" s="61">
        <v>7317</v>
      </c>
      <c r="O52" s="61">
        <v>1521</v>
      </c>
      <c r="P52" s="61">
        <f t="shared" si="15"/>
        <v>8838</v>
      </c>
      <c r="Q52" s="65">
        <f t="shared" si="6"/>
        <v>0.10760353021045477</v>
      </c>
    </row>
    <row r="53" spans="1:17" x14ac:dyDescent="0.25">
      <c r="A53" s="59" t="s">
        <v>105</v>
      </c>
      <c r="B53" s="60">
        <v>788</v>
      </c>
      <c r="C53" s="61">
        <v>41</v>
      </c>
      <c r="D53" s="61">
        <f t="shared" si="12"/>
        <v>829</v>
      </c>
      <c r="E53" s="62">
        <f t="shared" si="3"/>
        <v>1.1797336278160981E-4</v>
      </c>
      <c r="F53" s="63">
        <v>848</v>
      </c>
      <c r="G53" s="64">
        <v>40</v>
      </c>
      <c r="H53" s="61">
        <f t="shared" si="13"/>
        <v>888</v>
      </c>
      <c r="I53" s="62">
        <f t="shared" si="4"/>
        <v>-6.6441441441441484E-2</v>
      </c>
      <c r="J53" s="60">
        <v>3945</v>
      </c>
      <c r="K53" s="61">
        <v>644</v>
      </c>
      <c r="L53" s="61">
        <f t="shared" si="14"/>
        <v>4589</v>
      </c>
      <c r="M53" s="62">
        <f t="shared" si="5"/>
        <v>1.0683656715135717E-4</v>
      </c>
      <c r="N53" s="61">
        <v>4770</v>
      </c>
      <c r="O53" s="61">
        <v>624</v>
      </c>
      <c r="P53" s="61">
        <f t="shared" si="15"/>
        <v>5394</v>
      </c>
      <c r="Q53" s="65">
        <f t="shared" si="6"/>
        <v>-0.1492398961809418</v>
      </c>
    </row>
    <row r="54" spans="1:17" x14ac:dyDescent="0.25">
      <c r="A54" s="59" t="s">
        <v>121</v>
      </c>
      <c r="B54" s="60">
        <v>714</v>
      </c>
      <c r="C54" s="61">
        <v>31</v>
      </c>
      <c r="D54" s="61">
        <f t="shared" si="12"/>
        <v>745</v>
      </c>
      <c r="E54" s="62">
        <f t="shared" si="3"/>
        <v>1.0601948766260472E-4</v>
      </c>
      <c r="F54" s="63">
        <v>460</v>
      </c>
      <c r="G54" s="64">
        <v>23</v>
      </c>
      <c r="H54" s="61">
        <f t="shared" si="13"/>
        <v>483</v>
      </c>
      <c r="I54" s="62">
        <f t="shared" si="4"/>
        <v>0.54244306418219468</v>
      </c>
      <c r="J54" s="60">
        <v>3055</v>
      </c>
      <c r="K54" s="61">
        <v>170</v>
      </c>
      <c r="L54" s="61">
        <f t="shared" si="14"/>
        <v>3225</v>
      </c>
      <c r="M54" s="62">
        <f t="shared" si="5"/>
        <v>7.5081265866883178E-5</v>
      </c>
      <c r="N54" s="61">
        <v>1808</v>
      </c>
      <c r="O54" s="61">
        <v>441</v>
      </c>
      <c r="P54" s="61">
        <f t="shared" si="15"/>
        <v>2249</v>
      </c>
      <c r="Q54" s="65">
        <f t="shared" si="6"/>
        <v>0.4339706536238328</v>
      </c>
    </row>
    <row r="55" spans="1:17" x14ac:dyDescent="0.25">
      <c r="A55" s="59" t="s">
        <v>122</v>
      </c>
      <c r="B55" s="60">
        <v>657</v>
      </c>
      <c r="C55" s="61">
        <v>20</v>
      </c>
      <c r="D55" s="61">
        <f t="shared" si="12"/>
        <v>677</v>
      </c>
      <c r="E55" s="62">
        <f t="shared" si="3"/>
        <v>9.6342541137695831E-5</v>
      </c>
      <c r="F55" s="63">
        <v>725</v>
      </c>
      <c r="G55" s="64">
        <v>44</v>
      </c>
      <c r="H55" s="61">
        <f t="shared" si="13"/>
        <v>769</v>
      </c>
      <c r="I55" s="62">
        <f t="shared" si="4"/>
        <v>-0.11963589076723014</v>
      </c>
      <c r="J55" s="60">
        <v>4514</v>
      </c>
      <c r="K55" s="61">
        <v>66</v>
      </c>
      <c r="L55" s="61">
        <f t="shared" si="14"/>
        <v>4580</v>
      </c>
      <c r="M55" s="62">
        <f t="shared" si="5"/>
        <v>1.0662703803731006E-4</v>
      </c>
      <c r="N55" s="61">
        <v>3823</v>
      </c>
      <c r="O55" s="61">
        <v>228</v>
      </c>
      <c r="P55" s="61">
        <f t="shared" si="15"/>
        <v>4051</v>
      </c>
      <c r="Q55" s="65">
        <f t="shared" si="6"/>
        <v>0.13058504073068389</v>
      </c>
    </row>
    <row r="56" spans="1:17" x14ac:dyDescent="0.25">
      <c r="A56" s="59" t="s">
        <v>112</v>
      </c>
      <c r="B56" s="60">
        <v>468</v>
      </c>
      <c r="C56" s="61">
        <v>272</v>
      </c>
      <c r="D56" s="61">
        <f t="shared" si="12"/>
        <v>740</v>
      </c>
      <c r="E56" s="62">
        <f t="shared" si="3"/>
        <v>1.0530794747694965E-4</v>
      </c>
      <c r="F56" s="63">
        <v>476</v>
      </c>
      <c r="G56" s="64">
        <v>196</v>
      </c>
      <c r="H56" s="61">
        <f t="shared" si="13"/>
        <v>672</v>
      </c>
      <c r="I56" s="62">
        <f t="shared" si="4"/>
        <v>0.10119047619047628</v>
      </c>
      <c r="J56" s="60">
        <v>2152</v>
      </c>
      <c r="K56" s="61">
        <v>2636</v>
      </c>
      <c r="L56" s="61">
        <f t="shared" si="14"/>
        <v>4788</v>
      </c>
      <c r="M56" s="62">
        <f t="shared" si="5"/>
        <v>1.1146948867306562E-4</v>
      </c>
      <c r="N56" s="61">
        <v>4952</v>
      </c>
      <c r="O56" s="61">
        <v>1768</v>
      </c>
      <c r="P56" s="61">
        <f t="shared" si="15"/>
        <v>6720</v>
      </c>
      <c r="Q56" s="65">
        <f t="shared" si="6"/>
        <v>-0.28749999999999998</v>
      </c>
    </row>
    <row r="57" spans="1:17" x14ac:dyDescent="0.25">
      <c r="A57" s="59" t="s">
        <v>104</v>
      </c>
      <c r="B57" s="60">
        <v>414</v>
      </c>
      <c r="C57" s="61">
        <v>143</v>
      </c>
      <c r="D57" s="61">
        <f t="shared" si="12"/>
        <v>557</v>
      </c>
      <c r="E57" s="62">
        <f t="shared" si="3"/>
        <v>7.9265576681974262E-5</v>
      </c>
      <c r="F57" s="63">
        <v>523</v>
      </c>
      <c r="G57" s="64">
        <v>348</v>
      </c>
      <c r="H57" s="61">
        <f t="shared" si="13"/>
        <v>871</v>
      </c>
      <c r="I57" s="62">
        <f t="shared" si="4"/>
        <v>-0.36050516647531572</v>
      </c>
      <c r="J57" s="60">
        <v>2087</v>
      </c>
      <c r="K57" s="61">
        <v>2387</v>
      </c>
      <c r="L57" s="61">
        <f t="shared" si="14"/>
        <v>4474</v>
      </c>
      <c r="M57" s="62">
        <f t="shared" si="5"/>
        <v>1.0415925069408847E-4</v>
      </c>
      <c r="N57" s="61">
        <v>3651</v>
      </c>
      <c r="O57" s="61">
        <v>1615</v>
      </c>
      <c r="P57" s="61">
        <f t="shared" si="15"/>
        <v>5266</v>
      </c>
      <c r="Q57" s="65">
        <f t="shared" si="6"/>
        <v>-0.15039878465628564</v>
      </c>
    </row>
    <row r="58" spans="1:17" x14ac:dyDescent="0.25">
      <c r="A58" s="59" t="s">
        <v>106</v>
      </c>
      <c r="B58" s="60">
        <v>292</v>
      </c>
      <c r="C58" s="61">
        <v>93</v>
      </c>
      <c r="D58" s="61">
        <f t="shared" si="12"/>
        <v>385</v>
      </c>
      <c r="E58" s="62">
        <f t="shared" si="3"/>
        <v>5.4788594295440026E-5</v>
      </c>
      <c r="F58" s="63">
        <v>257</v>
      </c>
      <c r="G58" s="64">
        <v>159</v>
      </c>
      <c r="H58" s="61">
        <f t="shared" si="13"/>
        <v>416</v>
      </c>
      <c r="I58" s="62">
        <f t="shared" si="4"/>
        <v>-7.4519230769230727E-2</v>
      </c>
      <c r="J58" s="60">
        <v>1975</v>
      </c>
      <c r="K58" s="61">
        <v>614</v>
      </c>
      <c r="L58" s="61">
        <f t="shared" si="14"/>
        <v>2589</v>
      </c>
      <c r="M58" s="62">
        <f t="shared" si="5"/>
        <v>6.0274541807553656E-5</v>
      </c>
      <c r="N58" s="61">
        <v>2097</v>
      </c>
      <c r="O58" s="61">
        <v>826</v>
      </c>
      <c r="P58" s="61">
        <f t="shared" si="15"/>
        <v>2923</v>
      </c>
      <c r="Q58" s="65">
        <f t="shared" si="6"/>
        <v>-0.11426616489907626</v>
      </c>
    </row>
    <row r="59" spans="1:17" x14ac:dyDescent="0.25">
      <c r="A59" s="59" t="s">
        <v>85</v>
      </c>
      <c r="B59" s="60">
        <v>257</v>
      </c>
      <c r="C59" s="61">
        <v>728</v>
      </c>
      <c r="D59" s="61">
        <f t="shared" si="12"/>
        <v>985</v>
      </c>
      <c r="E59" s="62">
        <f t="shared" si="3"/>
        <v>1.4017341657404785E-4</v>
      </c>
      <c r="F59" s="63">
        <v>143</v>
      </c>
      <c r="G59" s="64">
        <v>1067</v>
      </c>
      <c r="H59" s="61">
        <f t="shared" si="13"/>
        <v>1210</v>
      </c>
      <c r="I59" s="62">
        <f t="shared" si="4"/>
        <v>-0.18595041322314054</v>
      </c>
      <c r="J59" s="60">
        <v>803</v>
      </c>
      <c r="K59" s="61">
        <v>4955</v>
      </c>
      <c r="L59" s="61">
        <f t="shared" si="14"/>
        <v>5758</v>
      </c>
      <c r="M59" s="62">
        <f t="shared" si="5"/>
        <v>1.3405207096481032E-4</v>
      </c>
      <c r="N59" s="61">
        <v>203</v>
      </c>
      <c r="O59" s="61">
        <v>7733</v>
      </c>
      <c r="P59" s="61">
        <f t="shared" si="15"/>
        <v>7936</v>
      </c>
      <c r="Q59" s="65">
        <f t="shared" si="6"/>
        <v>-0.274445564516129</v>
      </c>
    </row>
    <row r="60" spans="1:17" x14ac:dyDescent="0.25">
      <c r="A60" s="59" t="s">
        <v>88</v>
      </c>
      <c r="B60" s="60">
        <v>234</v>
      </c>
      <c r="C60" s="61">
        <v>224</v>
      </c>
      <c r="D60" s="61">
        <f t="shared" si="12"/>
        <v>458</v>
      </c>
      <c r="E60" s="62">
        <f t="shared" si="3"/>
        <v>6.5177081006003977E-5</v>
      </c>
      <c r="F60" s="63">
        <v>287</v>
      </c>
      <c r="G60" s="64">
        <v>200</v>
      </c>
      <c r="H60" s="61">
        <f t="shared" si="13"/>
        <v>487</v>
      </c>
      <c r="I60" s="62">
        <f t="shared" si="4"/>
        <v>-5.9548254620123253E-2</v>
      </c>
      <c r="J60" s="60">
        <v>1479</v>
      </c>
      <c r="K60" s="61">
        <v>1191</v>
      </c>
      <c r="L60" s="61">
        <f t="shared" si="14"/>
        <v>2670</v>
      </c>
      <c r="M60" s="62">
        <f t="shared" si="5"/>
        <v>6.21603038339777E-5</v>
      </c>
      <c r="N60" s="61">
        <v>1673</v>
      </c>
      <c r="O60" s="61">
        <v>1218</v>
      </c>
      <c r="P60" s="61">
        <f t="shared" si="15"/>
        <v>2891</v>
      </c>
      <c r="Q60" s="65">
        <f t="shared" si="6"/>
        <v>-7.6444136976824617E-2</v>
      </c>
    </row>
    <row r="61" spans="1:17" x14ac:dyDescent="0.25">
      <c r="A61" s="59" t="s">
        <v>89</v>
      </c>
      <c r="B61" s="60">
        <v>164</v>
      </c>
      <c r="C61" s="61">
        <v>155</v>
      </c>
      <c r="D61" s="61">
        <f t="shared" si="12"/>
        <v>319</v>
      </c>
      <c r="E61" s="62">
        <f t="shared" si="3"/>
        <v>4.5396263844793165E-5</v>
      </c>
      <c r="F61" s="63">
        <v>168</v>
      </c>
      <c r="G61" s="64">
        <v>221</v>
      </c>
      <c r="H61" s="61">
        <f t="shared" si="13"/>
        <v>389</v>
      </c>
      <c r="I61" s="62">
        <f t="shared" si="4"/>
        <v>-0.17994858611825193</v>
      </c>
      <c r="J61" s="60">
        <v>1202</v>
      </c>
      <c r="K61" s="61">
        <v>1118</v>
      </c>
      <c r="L61" s="61">
        <f t="shared" si="14"/>
        <v>2320</v>
      </c>
      <c r="M61" s="62">
        <f t="shared" si="5"/>
        <v>5.4011949398812085E-5</v>
      </c>
      <c r="N61" s="61">
        <v>1319</v>
      </c>
      <c r="O61" s="61">
        <v>1448</v>
      </c>
      <c r="P61" s="61">
        <f t="shared" si="15"/>
        <v>2767</v>
      </c>
      <c r="Q61" s="65">
        <f t="shared" si="6"/>
        <v>-0.16154680159016988</v>
      </c>
    </row>
    <row r="62" spans="1:17" x14ac:dyDescent="0.25">
      <c r="A62" s="59" t="s">
        <v>123</v>
      </c>
      <c r="B62" s="60">
        <v>85</v>
      </c>
      <c r="C62" s="61">
        <v>17</v>
      </c>
      <c r="D62" s="61">
        <f t="shared" si="12"/>
        <v>102</v>
      </c>
      <c r="E62" s="62">
        <f t="shared" si="3"/>
        <v>1.451541978736333E-5</v>
      </c>
      <c r="F62" s="63">
        <v>57</v>
      </c>
      <c r="G62" s="64">
        <v>14</v>
      </c>
      <c r="H62" s="61">
        <f t="shared" si="13"/>
        <v>71</v>
      </c>
      <c r="I62" s="62">
        <f t="shared" si="4"/>
        <v>0.43661971830985924</v>
      </c>
      <c r="J62" s="60">
        <v>620</v>
      </c>
      <c r="K62" s="61">
        <v>162</v>
      </c>
      <c r="L62" s="61">
        <f t="shared" si="14"/>
        <v>782</v>
      </c>
      <c r="M62" s="62">
        <f t="shared" si="5"/>
        <v>1.8205751909427177E-5</v>
      </c>
      <c r="N62" s="61">
        <v>1042</v>
      </c>
      <c r="O62" s="61">
        <v>235</v>
      </c>
      <c r="P62" s="61">
        <f t="shared" si="15"/>
        <v>1277</v>
      </c>
      <c r="Q62" s="65">
        <f t="shared" si="6"/>
        <v>-0.38762725137039933</v>
      </c>
    </row>
    <row r="63" spans="1:17" x14ac:dyDescent="0.25">
      <c r="A63" s="59" t="s">
        <v>110</v>
      </c>
      <c r="B63" s="60">
        <v>82</v>
      </c>
      <c r="C63" s="61">
        <v>27</v>
      </c>
      <c r="D63" s="61">
        <f t="shared" si="12"/>
        <v>109</v>
      </c>
      <c r="E63" s="62">
        <f t="shared" si="3"/>
        <v>1.5511576047280424E-5</v>
      </c>
      <c r="F63" s="63">
        <v>177</v>
      </c>
      <c r="G63" s="64">
        <v>47</v>
      </c>
      <c r="H63" s="61">
        <f t="shared" si="13"/>
        <v>224</v>
      </c>
      <c r="I63" s="62">
        <f t="shared" si="4"/>
        <v>-0.51339285714285721</v>
      </c>
      <c r="J63" s="60">
        <v>1063</v>
      </c>
      <c r="K63" s="61">
        <v>168</v>
      </c>
      <c r="L63" s="61">
        <f t="shared" si="14"/>
        <v>1231</v>
      </c>
      <c r="M63" s="62">
        <f t="shared" si="5"/>
        <v>2.8658926599111064E-5</v>
      </c>
      <c r="N63" s="61">
        <v>1497</v>
      </c>
      <c r="O63" s="61">
        <v>236</v>
      </c>
      <c r="P63" s="61">
        <f t="shared" si="15"/>
        <v>1733</v>
      </c>
      <c r="Q63" s="65">
        <f t="shared" si="6"/>
        <v>-0.28967109059434504</v>
      </c>
    </row>
    <row r="64" spans="1:17" x14ac:dyDescent="0.25">
      <c r="A64" s="59" t="s">
        <v>111</v>
      </c>
      <c r="B64" s="60">
        <v>65</v>
      </c>
      <c r="C64" s="61">
        <v>19</v>
      </c>
      <c r="D64" s="61">
        <f t="shared" si="12"/>
        <v>84</v>
      </c>
      <c r="E64" s="62">
        <f t="shared" si="3"/>
        <v>1.1953875119005096E-5</v>
      </c>
      <c r="F64" s="63">
        <v>85</v>
      </c>
      <c r="G64" s="64">
        <v>55</v>
      </c>
      <c r="H64" s="61">
        <f t="shared" si="13"/>
        <v>140</v>
      </c>
      <c r="I64" s="62">
        <f t="shared" si="4"/>
        <v>-0.4</v>
      </c>
      <c r="J64" s="60">
        <v>584</v>
      </c>
      <c r="K64" s="61">
        <v>143</v>
      </c>
      <c r="L64" s="61">
        <f t="shared" si="14"/>
        <v>727</v>
      </c>
      <c r="M64" s="62">
        <f t="shared" si="5"/>
        <v>1.6925296212472578E-5</v>
      </c>
      <c r="N64" s="61">
        <v>912</v>
      </c>
      <c r="O64" s="61">
        <v>334</v>
      </c>
      <c r="P64" s="61">
        <f t="shared" si="15"/>
        <v>1246</v>
      </c>
      <c r="Q64" s="65">
        <f t="shared" si="6"/>
        <v>-0.4165329052969502</v>
      </c>
    </row>
    <row r="65" spans="1:17" x14ac:dyDescent="0.25">
      <c r="A65" s="59" t="s">
        <v>124</v>
      </c>
      <c r="B65" s="60">
        <v>9</v>
      </c>
      <c r="C65" s="61">
        <v>122</v>
      </c>
      <c r="D65" s="61">
        <f t="shared" si="12"/>
        <v>131</v>
      </c>
      <c r="E65" s="62">
        <f t="shared" si="3"/>
        <v>1.864235286416271E-5</v>
      </c>
      <c r="F65" s="63">
        <v>5</v>
      </c>
      <c r="G65" s="64">
        <v>175</v>
      </c>
      <c r="H65" s="61">
        <f t="shared" si="13"/>
        <v>180</v>
      </c>
      <c r="I65" s="62">
        <f t="shared" si="4"/>
        <v>-0.27222222222222225</v>
      </c>
      <c r="J65" s="60">
        <v>28</v>
      </c>
      <c r="K65" s="61">
        <v>972</v>
      </c>
      <c r="L65" s="61">
        <f t="shared" si="14"/>
        <v>1000</v>
      </c>
      <c r="M65" s="62">
        <f t="shared" si="5"/>
        <v>2.3281012671901759E-5</v>
      </c>
      <c r="N65" s="61">
        <v>24</v>
      </c>
      <c r="O65" s="61">
        <v>1149</v>
      </c>
      <c r="P65" s="61">
        <f t="shared" si="15"/>
        <v>1173</v>
      </c>
      <c r="Q65" s="65">
        <f t="shared" si="6"/>
        <v>-0.14748508098891733</v>
      </c>
    </row>
    <row r="66" spans="1:17" x14ac:dyDescent="0.25">
      <c r="A66" s="59" t="s">
        <v>136</v>
      </c>
      <c r="B66" s="60">
        <v>5</v>
      </c>
      <c r="C66" s="61">
        <v>171</v>
      </c>
      <c r="D66" s="61">
        <f t="shared" si="12"/>
        <v>176</v>
      </c>
      <c r="E66" s="62">
        <f t="shared" si="3"/>
        <v>2.5046214535058298E-5</v>
      </c>
      <c r="F66" s="63">
        <v>0</v>
      </c>
      <c r="G66" s="64">
        <v>182</v>
      </c>
      <c r="H66" s="61">
        <f t="shared" si="13"/>
        <v>182</v>
      </c>
      <c r="I66" s="62">
        <f t="shared" si="4"/>
        <v>-3.2967032967032961E-2</v>
      </c>
      <c r="J66" s="60">
        <v>17</v>
      </c>
      <c r="K66" s="61">
        <v>1089</v>
      </c>
      <c r="L66" s="61">
        <f t="shared" si="14"/>
        <v>1106</v>
      </c>
      <c r="M66" s="62">
        <f t="shared" si="5"/>
        <v>2.5748800015123346E-5</v>
      </c>
      <c r="N66" s="61">
        <v>16</v>
      </c>
      <c r="O66" s="61">
        <v>919</v>
      </c>
      <c r="P66" s="61">
        <f t="shared" si="15"/>
        <v>935</v>
      </c>
      <c r="Q66" s="65">
        <f t="shared" si="6"/>
        <v>0.18288770053475933</v>
      </c>
    </row>
    <row r="67" spans="1:17" x14ac:dyDescent="0.25">
      <c r="A67" s="59" t="s">
        <v>137</v>
      </c>
      <c r="B67" s="60"/>
      <c r="C67" s="61">
        <v>0</v>
      </c>
      <c r="D67" s="61">
        <f t="shared" si="12"/>
        <v>0</v>
      </c>
      <c r="E67" s="62">
        <f t="shared" si="3"/>
        <v>0</v>
      </c>
      <c r="F67" s="63"/>
      <c r="G67" s="64">
        <v>0</v>
      </c>
      <c r="H67" s="61">
        <f t="shared" si="13"/>
        <v>0</v>
      </c>
      <c r="I67" s="62" t="str">
        <f t="shared" si="4"/>
        <v/>
      </c>
      <c r="J67" s="60"/>
      <c r="K67" s="61">
        <v>0</v>
      </c>
      <c r="L67" s="61">
        <f t="shared" si="14"/>
        <v>0</v>
      </c>
      <c r="M67" s="62">
        <f t="shared" si="5"/>
        <v>0</v>
      </c>
      <c r="N67" s="61"/>
      <c r="O67" s="61">
        <v>5</v>
      </c>
      <c r="P67" s="61">
        <f t="shared" si="15"/>
        <v>5</v>
      </c>
      <c r="Q67" s="65">
        <f t="shared" si="6"/>
        <v>-1</v>
      </c>
    </row>
    <row r="68" spans="1:17" x14ac:dyDescent="0.25">
      <c r="A68" s="59" t="s">
        <v>138</v>
      </c>
      <c r="B68" s="60"/>
      <c r="C68" s="61">
        <v>0</v>
      </c>
      <c r="D68" s="61">
        <f t="shared" si="12"/>
        <v>0</v>
      </c>
      <c r="E68" s="62">
        <f t="shared" si="3"/>
        <v>0</v>
      </c>
      <c r="F68" s="63"/>
      <c r="G68" s="64">
        <v>0</v>
      </c>
      <c r="H68" s="61">
        <f t="shared" si="13"/>
        <v>0</v>
      </c>
      <c r="I68" s="62" t="str">
        <f t="shared" si="4"/>
        <v/>
      </c>
      <c r="J68" s="60"/>
      <c r="K68" s="61">
        <v>0</v>
      </c>
      <c r="L68" s="61">
        <f t="shared" si="14"/>
        <v>0</v>
      </c>
      <c r="M68" s="62">
        <f t="shared" si="5"/>
        <v>0</v>
      </c>
      <c r="N68" s="61"/>
      <c r="O68" s="61">
        <v>52</v>
      </c>
      <c r="P68" s="61">
        <f t="shared" si="15"/>
        <v>52</v>
      </c>
      <c r="Q68" s="65">
        <f t="shared" si="6"/>
        <v>-1</v>
      </c>
    </row>
    <row r="69" spans="1:17" x14ac:dyDescent="0.25">
      <c r="A69" s="59" t="s">
        <v>82</v>
      </c>
      <c r="B69" s="60"/>
      <c r="C69" s="61">
        <v>1866</v>
      </c>
      <c r="D69" s="61">
        <f t="shared" si="12"/>
        <v>1866</v>
      </c>
      <c r="E69" s="62">
        <f t="shared" si="3"/>
        <v>2.6554679728647037E-4</v>
      </c>
      <c r="F69" s="63"/>
      <c r="G69" s="64">
        <v>1833</v>
      </c>
      <c r="H69" s="61">
        <f t="shared" si="13"/>
        <v>1833</v>
      </c>
      <c r="I69" s="62">
        <f t="shared" si="4"/>
        <v>1.8003273322422242E-2</v>
      </c>
      <c r="J69" s="60"/>
      <c r="K69" s="61">
        <v>11796</v>
      </c>
      <c r="L69" s="61">
        <f t="shared" si="14"/>
        <v>11796</v>
      </c>
      <c r="M69" s="62">
        <f t="shared" si="5"/>
        <v>2.7462282547775313E-4</v>
      </c>
      <c r="N69" s="61"/>
      <c r="O69" s="61">
        <v>11854</v>
      </c>
      <c r="P69" s="61">
        <f t="shared" si="15"/>
        <v>11854</v>
      </c>
      <c r="Q69" s="65">
        <f t="shared" si="6"/>
        <v>-4.892863168550754E-3</v>
      </c>
    </row>
    <row r="70" spans="1:17" x14ac:dyDescent="0.25">
      <c r="A70" s="59" t="s">
        <v>139</v>
      </c>
      <c r="B70" s="60"/>
      <c r="C70" s="61">
        <v>0</v>
      </c>
      <c r="D70" s="61">
        <f t="shared" si="12"/>
        <v>0</v>
      </c>
      <c r="E70" s="62">
        <f t="shared" si="3"/>
        <v>0</v>
      </c>
      <c r="F70" s="63"/>
      <c r="G70" s="64">
        <v>0</v>
      </c>
      <c r="H70" s="61">
        <f t="shared" si="13"/>
        <v>0</v>
      </c>
      <c r="I70" s="62" t="str">
        <f t="shared" si="4"/>
        <v/>
      </c>
      <c r="J70" s="60"/>
      <c r="K70" s="61">
        <v>0</v>
      </c>
      <c r="L70" s="61">
        <f t="shared" si="14"/>
        <v>0</v>
      </c>
      <c r="M70" s="62">
        <f t="shared" si="5"/>
        <v>0</v>
      </c>
      <c r="N70" s="61"/>
      <c r="O70" s="61">
        <v>75</v>
      </c>
      <c r="P70" s="61">
        <f t="shared" si="15"/>
        <v>75</v>
      </c>
      <c r="Q70" s="65">
        <f t="shared" si="6"/>
        <v>-1</v>
      </c>
    </row>
    <row r="71" spans="1:17" x14ac:dyDescent="0.25">
      <c r="A71" s="59" t="s">
        <v>140</v>
      </c>
      <c r="B71" s="60"/>
      <c r="C71" s="61">
        <v>0</v>
      </c>
      <c r="D71" s="61">
        <f t="shared" si="12"/>
        <v>0</v>
      </c>
      <c r="E71" s="62">
        <f t="shared" si="3"/>
        <v>0</v>
      </c>
      <c r="F71" s="63"/>
      <c r="G71" s="64">
        <v>0</v>
      </c>
      <c r="H71" s="61">
        <f t="shared" si="13"/>
        <v>0</v>
      </c>
      <c r="I71" s="62" t="str">
        <f t="shared" si="4"/>
        <v/>
      </c>
      <c r="J71" s="60"/>
      <c r="K71" s="61">
        <v>8</v>
      </c>
      <c r="L71" s="61">
        <f t="shared" si="14"/>
        <v>8</v>
      </c>
      <c r="M71" s="62">
        <f t="shared" si="5"/>
        <v>1.8624810137521409E-7</v>
      </c>
      <c r="N71" s="61"/>
      <c r="O71" s="61">
        <v>0</v>
      </c>
      <c r="P71" s="61">
        <f t="shared" si="15"/>
        <v>0</v>
      </c>
      <c r="Q71" s="65" t="str">
        <f t="shared" si="6"/>
        <v/>
      </c>
    </row>
    <row r="72" spans="1:17" x14ac:dyDescent="0.25">
      <c r="A72" s="59" t="s">
        <v>141</v>
      </c>
      <c r="B72" s="60"/>
      <c r="C72" s="61">
        <v>26</v>
      </c>
      <c r="D72" s="61">
        <f t="shared" si="12"/>
        <v>26</v>
      </c>
      <c r="E72" s="62">
        <f t="shared" ref="E72:E135" si="16">IFERROR(D72/$D$7,"")</f>
        <v>3.7000089654063394E-6</v>
      </c>
      <c r="F72" s="63"/>
      <c r="G72" s="64">
        <v>27</v>
      </c>
      <c r="H72" s="61">
        <f t="shared" si="13"/>
        <v>27</v>
      </c>
      <c r="I72" s="62">
        <f t="shared" ref="I72:I135" si="17">IFERROR(D72/H72-1,"")</f>
        <v>-3.703703703703709E-2</v>
      </c>
      <c r="J72" s="60"/>
      <c r="K72" s="61">
        <v>146</v>
      </c>
      <c r="L72" s="61">
        <f t="shared" si="14"/>
        <v>146</v>
      </c>
      <c r="M72" s="62">
        <f t="shared" ref="M72:M135" si="18">IFERROR(L72/$L$7,"")</f>
        <v>3.399027850097657E-6</v>
      </c>
      <c r="N72" s="61"/>
      <c r="O72" s="61">
        <v>294</v>
      </c>
      <c r="P72" s="61">
        <f t="shared" si="15"/>
        <v>294</v>
      </c>
      <c r="Q72" s="65">
        <f t="shared" ref="Q72:Q135" si="19">IFERROR(L72/P72-1,"")</f>
        <v>-0.50340136054421769</v>
      </c>
    </row>
    <row r="73" spans="1:17" x14ac:dyDescent="0.25">
      <c r="A73" s="59" t="s">
        <v>142</v>
      </c>
      <c r="B73" s="60"/>
      <c r="C73" s="61">
        <v>5</v>
      </c>
      <c r="D73" s="61">
        <f t="shared" si="12"/>
        <v>5</v>
      </c>
      <c r="E73" s="62">
        <f t="shared" si="16"/>
        <v>7.1154018565506528E-7</v>
      </c>
      <c r="F73" s="63"/>
      <c r="G73" s="64">
        <v>4</v>
      </c>
      <c r="H73" s="61">
        <f t="shared" si="13"/>
        <v>4</v>
      </c>
      <c r="I73" s="62">
        <f t="shared" si="17"/>
        <v>0.25</v>
      </c>
      <c r="J73" s="60"/>
      <c r="K73" s="61">
        <v>72</v>
      </c>
      <c r="L73" s="61">
        <f t="shared" si="14"/>
        <v>72</v>
      </c>
      <c r="M73" s="62">
        <f t="shared" si="18"/>
        <v>1.6762329123769266E-6</v>
      </c>
      <c r="N73" s="61"/>
      <c r="O73" s="61">
        <v>137</v>
      </c>
      <c r="P73" s="61">
        <f t="shared" si="15"/>
        <v>137</v>
      </c>
      <c r="Q73" s="65">
        <f t="shared" si="19"/>
        <v>-0.47445255474452552</v>
      </c>
    </row>
    <row r="74" spans="1:17" x14ac:dyDescent="0.25">
      <c r="A74" s="59" t="s">
        <v>143</v>
      </c>
      <c r="B74" s="60"/>
      <c r="C74" s="61">
        <v>0</v>
      </c>
      <c r="D74" s="61">
        <f t="shared" si="12"/>
        <v>0</v>
      </c>
      <c r="E74" s="62">
        <f t="shared" si="16"/>
        <v>0</v>
      </c>
      <c r="F74" s="63"/>
      <c r="G74" s="64">
        <v>0</v>
      </c>
      <c r="H74" s="61">
        <f t="shared" si="13"/>
        <v>0</v>
      </c>
      <c r="I74" s="62" t="str">
        <f t="shared" si="17"/>
        <v/>
      </c>
      <c r="J74" s="60"/>
      <c r="K74" s="61">
        <v>10</v>
      </c>
      <c r="L74" s="61">
        <f t="shared" si="14"/>
        <v>10</v>
      </c>
      <c r="M74" s="62">
        <f t="shared" si="18"/>
        <v>2.3281012671901759E-7</v>
      </c>
      <c r="N74" s="61"/>
      <c r="O74" s="61">
        <v>0</v>
      </c>
      <c r="P74" s="61">
        <f t="shared" si="15"/>
        <v>0</v>
      </c>
      <c r="Q74" s="65" t="str">
        <f t="shared" si="19"/>
        <v/>
      </c>
    </row>
    <row r="75" spans="1:17" x14ac:dyDescent="0.25">
      <c r="A75" s="59" t="s">
        <v>144</v>
      </c>
      <c r="B75" s="60"/>
      <c r="C75" s="61">
        <v>6</v>
      </c>
      <c r="D75" s="61">
        <f t="shared" si="12"/>
        <v>6</v>
      </c>
      <c r="E75" s="62">
        <f t="shared" si="16"/>
        <v>8.5384822278607833E-7</v>
      </c>
      <c r="F75" s="63"/>
      <c r="G75" s="64">
        <v>6</v>
      </c>
      <c r="H75" s="61">
        <f t="shared" si="13"/>
        <v>6</v>
      </c>
      <c r="I75" s="62">
        <f t="shared" si="17"/>
        <v>0</v>
      </c>
      <c r="J75" s="60"/>
      <c r="K75" s="61">
        <v>28</v>
      </c>
      <c r="L75" s="61">
        <f t="shared" si="14"/>
        <v>28</v>
      </c>
      <c r="M75" s="62">
        <f t="shared" si="18"/>
        <v>6.5186835481324929E-7</v>
      </c>
      <c r="N75" s="61"/>
      <c r="O75" s="61">
        <v>33</v>
      </c>
      <c r="P75" s="61">
        <f t="shared" si="15"/>
        <v>33</v>
      </c>
      <c r="Q75" s="65">
        <f t="shared" si="19"/>
        <v>-0.15151515151515149</v>
      </c>
    </row>
    <row r="76" spans="1:17" x14ac:dyDescent="0.25">
      <c r="A76" s="59" t="s">
        <v>145</v>
      </c>
      <c r="B76" s="60"/>
      <c r="C76" s="61">
        <v>635</v>
      </c>
      <c r="D76" s="61">
        <f t="shared" si="12"/>
        <v>635</v>
      </c>
      <c r="E76" s="62">
        <f t="shared" si="16"/>
        <v>9.0365603578193291E-5</v>
      </c>
      <c r="F76" s="63"/>
      <c r="G76" s="64">
        <v>593</v>
      </c>
      <c r="H76" s="61">
        <f t="shared" si="13"/>
        <v>593</v>
      </c>
      <c r="I76" s="62">
        <f t="shared" si="17"/>
        <v>7.0826306913996717E-2</v>
      </c>
      <c r="J76" s="60"/>
      <c r="K76" s="61">
        <v>4465</v>
      </c>
      <c r="L76" s="61">
        <f t="shared" si="14"/>
        <v>4465</v>
      </c>
      <c r="M76" s="62">
        <f t="shared" si="18"/>
        <v>1.0394972158004135E-4</v>
      </c>
      <c r="N76" s="61"/>
      <c r="O76" s="61">
        <v>4835</v>
      </c>
      <c r="P76" s="61">
        <f t="shared" si="15"/>
        <v>4835</v>
      </c>
      <c r="Q76" s="65">
        <f t="shared" si="19"/>
        <v>-7.6525336091003093E-2</v>
      </c>
    </row>
    <row r="77" spans="1:17" x14ac:dyDescent="0.25">
      <c r="A77" s="59" t="s">
        <v>146</v>
      </c>
      <c r="B77" s="60"/>
      <c r="C77" s="61">
        <v>88</v>
      </c>
      <c r="D77" s="61">
        <f t="shared" si="12"/>
        <v>88</v>
      </c>
      <c r="E77" s="62">
        <f t="shared" si="16"/>
        <v>1.2523107267529149E-5</v>
      </c>
      <c r="F77" s="63"/>
      <c r="G77" s="64">
        <v>72</v>
      </c>
      <c r="H77" s="61">
        <f t="shared" si="13"/>
        <v>72</v>
      </c>
      <c r="I77" s="62">
        <f t="shared" si="17"/>
        <v>0.22222222222222232</v>
      </c>
      <c r="J77" s="60"/>
      <c r="K77" s="61">
        <v>421</v>
      </c>
      <c r="L77" s="61">
        <f t="shared" si="14"/>
        <v>421</v>
      </c>
      <c r="M77" s="62">
        <f t="shared" si="18"/>
        <v>9.8013063348706406E-6</v>
      </c>
      <c r="N77" s="61"/>
      <c r="O77" s="61">
        <v>177</v>
      </c>
      <c r="P77" s="61">
        <f t="shared" si="15"/>
        <v>177</v>
      </c>
      <c r="Q77" s="65">
        <f t="shared" si="19"/>
        <v>1.3785310734463279</v>
      </c>
    </row>
    <row r="78" spans="1:17" x14ac:dyDescent="0.25">
      <c r="A78" s="59" t="s">
        <v>147</v>
      </c>
      <c r="B78" s="60"/>
      <c r="C78" s="61">
        <v>0</v>
      </c>
      <c r="D78" s="61">
        <f t="shared" si="12"/>
        <v>0</v>
      </c>
      <c r="E78" s="62">
        <f t="shared" si="16"/>
        <v>0</v>
      </c>
      <c r="F78" s="63"/>
      <c r="G78" s="64">
        <v>0</v>
      </c>
      <c r="H78" s="61">
        <f t="shared" si="13"/>
        <v>0</v>
      </c>
      <c r="I78" s="62" t="str">
        <f t="shared" si="17"/>
        <v/>
      </c>
      <c r="J78" s="60"/>
      <c r="K78" s="61">
        <v>0</v>
      </c>
      <c r="L78" s="61">
        <f t="shared" si="14"/>
        <v>0</v>
      </c>
      <c r="M78" s="62">
        <f t="shared" si="18"/>
        <v>0</v>
      </c>
      <c r="N78" s="61"/>
      <c r="O78" s="61">
        <v>1</v>
      </c>
      <c r="P78" s="61">
        <f t="shared" si="15"/>
        <v>1</v>
      </c>
      <c r="Q78" s="65">
        <f t="shared" si="19"/>
        <v>-1</v>
      </c>
    </row>
    <row r="79" spans="1:17" x14ac:dyDescent="0.25">
      <c r="A79" s="59" t="s">
        <v>148</v>
      </c>
      <c r="B79" s="60"/>
      <c r="C79" s="61">
        <v>30</v>
      </c>
      <c r="D79" s="61">
        <f t="shared" si="12"/>
        <v>30</v>
      </c>
      <c r="E79" s="62">
        <f t="shared" si="16"/>
        <v>4.2692411139303912E-6</v>
      </c>
      <c r="F79" s="63"/>
      <c r="G79" s="64">
        <v>45</v>
      </c>
      <c r="H79" s="61">
        <f t="shared" si="13"/>
        <v>45</v>
      </c>
      <c r="I79" s="62">
        <f t="shared" si="17"/>
        <v>-0.33333333333333337</v>
      </c>
      <c r="J79" s="60"/>
      <c r="K79" s="61">
        <v>140</v>
      </c>
      <c r="L79" s="61">
        <f t="shared" si="14"/>
        <v>140</v>
      </c>
      <c r="M79" s="62">
        <f t="shared" si="18"/>
        <v>3.2593417740662464E-6</v>
      </c>
      <c r="N79" s="61"/>
      <c r="O79" s="61">
        <v>189</v>
      </c>
      <c r="P79" s="61">
        <f t="shared" si="15"/>
        <v>189</v>
      </c>
      <c r="Q79" s="65">
        <f t="shared" si="19"/>
        <v>-0.2592592592592593</v>
      </c>
    </row>
    <row r="80" spans="1:17" x14ac:dyDescent="0.25">
      <c r="A80" s="59" t="s">
        <v>149</v>
      </c>
      <c r="B80" s="60"/>
      <c r="C80" s="61">
        <v>0</v>
      </c>
      <c r="D80" s="61">
        <f t="shared" si="12"/>
        <v>0</v>
      </c>
      <c r="E80" s="62">
        <f t="shared" si="16"/>
        <v>0</v>
      </c>
      <c r="F80" s="63"/>
      <c r="G80" s="64">
        <v>0</v>
      </c>
      <c r="H80" s="61">
        <f t="shared" si="13"/>
        <v>0</v>
      </c>
      <c r="I80" s="62" t="str">
        <f t="shared" si="17"/>
        <v/>
      </c>
      <c r="J80" s="60"/>
      <c r="K80" s="61">
        <v>27</v>
      </c>
      <c r="L80" s="61">
        <f t="shared" si="14"/>
        <v>27</v>
      </c>
      <c r="M80" s="62">
        <f t="shared" si="18"/>
        <v>6.285873421413475E-7</v>
      </c>
      <c r="N80" s="61"/>
      <c r="O80" s="61">
        <v>45</v>
      </c>
      <c r="P80" s="61">
        <f t="shared" si="15"/>
        <v>45</v>
      </c>
      <c r="Q80" s="65">
        <f t="shared" si="19"/>
        <v>-0.4</v>
      </c>
    </row>
    <row r="81" spans="1:17" x14ac:dyDescent="0.25">
      <c r="A81" s="59" t="s">
        <v>150</v>
      </c>
      <c r="B81" s="60"/>
      <c r="C81" s="61">
        <v>158</v>
      </c>
      <c r="D81" s="61">
        <f t="shared" si="12"/>
        <v>158</v>
      </c>
      <c r="E81" s="62">
        <f t="shared" si="16"/>
        <v>2.2484669866700063E-5</v>
      </c>
      <c r="F81" s="63"/>
      <c r="G81" s="64">
        <v>156</v>
      </c>
      <c r="H81" s="61">
        <f t="shared" si="13"/>
        <v>156</v>
      </c>
      <c r="I81" s="62">
        <f t="shared" si="17"/>
        <v>1.2820512820512775E-2</v>
      </c>
      <c r="J81" s="60"/>
      <c r="K81" s="61">
        <v>712</v>
      </c>
      <c r="L81" s="61">
        <f t="shared" si="14"/>
        <v>712</v>
      </c>
      <c r="M81" s="62">
        <f t="shared" si="18"/>
        <v>1.6576081022394054E-5</v>
      </c>
      <c r="N81" s="61"/>
      <c r="O81" s="61">
        <v>700</v>
      </c>
      <c r="P81" s="61">
        <f t="shared" si="15"/>
        <v>700</v>
      </c>
      <c r="Q81" s="65">
        <f t="shared" si="19"/>
        <v>1.7142857142857126E-2</v>
      </c>
    </row>
    <row r="82" spans="1:17" x14ac:dyDescent="0.25">
      <c r="A82" s="59" t="s">
        <v>151</v>
      </c>
      <c r="B82" s="60"/>
      <c r="C82" s="61">
        <v>129</v>
      </c>
      <c r="D82" s="61">
        <f t="shared" si="12"/>
        <v>129</v>
      </c>
      <c r="E82" s="62">
        <f t="shared" si="16"/>
        <v>1.8357736789900684E-5</v>
      </c>
      <c r="F82" s="63"/>
      <c r="G82" s="64">
        <v>113</v>
      </c>
      <c r="H82" s="61">
        <f t="shared" si="13"/>
        <v>113</v>
      </c>
      <c r="I82" s="62">
        <f t="shared" si="17"/>
        <v>0.1415929203539823</v>
      </c>
      <c r="J82" s="60"/>
      <c r="K82" s="61">
        <v>902</v>
      </c>
      <c r="L82" s="61">
        <f t="shared" si="14"/>
        <v>902</v>
      </c>
      <c r="M82" s="62">
        <f t="shared" si="18"/>
        <v>2.0999473430055386E-5</v>
      </c>
      <c r="N82" s="61"/>
      <c r="O82" s="61">
        <v>888</v>
      </c>
      <c r="P82" s="61">
        <f t="shared" si="15"/>
        <v>888</v>
      </c>
      <c r="Q82" s="65">
        <f t="shared" si="19"/>
        <v>1.5765765765765716E-2</v>
      </c>
    </row>
    <row r="83" spans="1:17" x14ac:dyDescent="0.25">
      <c r="A83" s="59" t="s">
        <v>152</v>
      </c>
      <c r="B83" s="60"/>
      <c r="C83" s="61">
        <v>0</v>
      </c>
      <c r="D83" s="61">
        <f t="shared" si="12"/>
        <v>0</v>
      </c>
      <c r="E83" s="62">
        <f t="shared" si="16"/>
        <v>0</v>
      </c>
      <c r="F83" s="63"/>
      <c r="G83" s="64">
        <v>0</v>
      </c>
      <c r="H83" s="61">
        <f t="shared" si="13"/>
        <v>0</v>
      </c>
      <c r="I83" s="62" t="str">
        <f t="shared" si="17"/>
        <v/>
      </c>
      <c r="J83" s="60"/>
      <c r="K83" s="61">
        <v>15</v>
      </c>
      <c r="L83" s="61">
        <f t="shared" si="14"/>
        <v>15</v>
      </c>
      <c r="M83" s="62">
        <f t="shared" si="18"/>
        <v>3.4921519007852638E-7</v>
      </c>
      <c r="N83" s="61"/>
      <c r="O83" s="61">
        <v>9</v>
      </c>
      <c r="P83" s="61">
        <f t="shared" si="15"/>
        <v>9</v>
      </c>
      <c r="Q83" s="65">
        <f t="shared" si="19"/>
        <v>0.66666666666666674</v>
      </c>
    </row>
    <row r="84" spans="1:17" x14ac:dyDescent="0.25">
      <c r="A84" s="59" t="s">
        <v>84</v>
      </c>
      <c r="B84" s="60">
        <v>0</v>
      </c>
      <c r="C84" s="61">
        <v>1245</v>
      </c>
      <c r="D84" s="61">
        <f t="shared" si="12"/>
        <v>1245</v>
      </c>
      <c r="E84" s="62">
        <f t="shared" si="16"/>
        <v>1.7717350622811125E-4</v>
      </c>
      <c r="F84" s="63">
        <v>0</v>
      </c>
      <c r="G84" s="64">
        <v>633</v>
      </c>
      <c r="H84" s="61">
        <f t="shared" si="13"/>
        <v>633</v>
      </c>
      <c r="I84" s="62">
        <f t="shared" si="17"/>
        <v>0.96682464454976302</v>
      </c>
      <c r="J84" s="60">
        <v>2035</v>
      </c>
      <c r="K84" s="61">
        <v>3426</v>
      </c>
      <c r="L84" s="61">
        <f t="shared" si="14"/>
        <v>5461</v>
      </c>
      <c r="M84" s="62">
        <f t="shared" si="18"/>
        <v>1.271376102012555E-4</v>
      </c>
      <c r="N84" s="61">
        <v>5961</v>
      </c>
      <c r="O84" s="61">
        <v>879</v>
      </c>
      <c r="P84" s="61">
        <f t="shared" si="15"/>
        <v>6840</v>
      </c>
      <c r="Q84" s="65">
        <f t="shared" si="19"/>
        <v>-0.2016081871345029</v>
      </c>
    </row>
    <row r="85" spans="1:17" x14ac:dyDescent="0.25">
      <c r="A85" s="59" t="s">
        <v>153</v>
      </c>
      <c r="B85" s="60"/>
      <c r="C85" s="61">
        <v>26</v>
      </c>
      <c r="D85" s="61">
        <f t="shared" si="12"/>
        <v>26</v>
      </c>
      <c r="E85" s="62">
        <f t="shared" si="16"/>
        <v>3.7000089654063394E-6</v>
      </c>
      <c r="F85" s="63"/>
      <c r="G85" s="64">
        <v>25</v>
      </c>
      <c r="H85" s="61">
        <f t="shared" si="13"/>
        <v>25</v>
      </c>
      <c r="I85" s="62">
        <f t="shared" si="17"/>
        <v>4.0000000000000036E-2</v>
      </c>
      <c r="J85" s="60"/>
      <c r="K85" s="61">
        <v>120</v>
      </c>
      <c r="L85" s="61">
        <f t="shared" si="14"/>
        <v>120</v>
      </c>
      <c r="M85" s="62">
        <f t="shared" si="18"/>
        <v>2.7937215206282111E-6</v>
      </c>
      <c r="N85" s="61"/>
      <c r="O85" s="61">
        <v>150</v>
      </c>
      <c r="P85" s="61">
        <f t="shared" si="15"/>
        <v>150</v>
      </c>
      <c r="Q85" s="65">
        <f t="shared" si="19"/>
        <v>-0.19999999999999996</v>
      </c>
    </row>
    <row r="86" spans="1:17" x14ac:dyDescent="0.25">
      <c r="A86" s="59" t="s">
        <v>154</v>
      </c>
      <c r="B86" s="60"/>
      <c r="C86" s="61">
        <v>0</v>
      </c>
      <c r="D86" s="61">
        <f t="shared" si="12"/>
        <v>0</v>
      </c>
      <c r="E86" s="62">
        <f t="shared" si="16"/>
        <v>0</v>
      </c>
      <c r="F86" s="63"/>
      <c r="G86" s="64">
        <v>0</v>
      </c>
      <c r="H86" s="61">
        <f t="shared" si="13"/>
        <v>0</v>
      </c>
      <c r="I86" s="62" t="str">
        <f t="shared" si="17"/>
        <v/>
      </c>
      <c r="J86" s="60"/>
      <c r="K86" s="61">
        <v>6</v>
      </c>
      <c r="L86" s="61">
        <f t="shared" si="14"/>
        <v>6</v>
      </c>
      <c r="M86" s="62">
        <f t="shared" si="18"/>
        <v>1.3968607603141056E-7</v>
      </c>
      <c r="N86" s="61"/>
      <c r="O86" s="61">
        <v>97</v>
      </c>
      <c r="P86" s="61">
        <f t="shared" si="15"/>
        <v>97</v>
      </c>
      <c r="Q86" s="65">
        <f t="shared" si="19"/>
        <v>-0.93814432989690721</v>
      </c>
    </row>
    <row r="87" spans="1:17" x14ac:dyDescent="0.25">
      <c r="A87" s="59" t="s">
        <v>155</v>
      </c>
      <c r="B87" s="60"/>
      <c r="C87" s="61">
        <v>3</v>
      </c>
      <c r="D87" s="61">
        <f t="shared" si="12"/>
        <v>3</v>
      </c>
      <c r="E87" s="62">
        <f t="shared" si="16"/>
        <v>4.2692411139303917E-7</v>
      </c>
      <c r="F87" s="63"/>
      <c r="G87" s="64">
        <v>0</v>
      </c>
      <c r="H87" s="61">
        <f t="shared" si="13"/>
        <v>0</v>
      </c>
      <c r="I87" s="62" t="str">
        <f t="shared" si="17"/>
        <v/>
      </c>
      <c r="J87" s="60"/>
      <c r="K87" s="61">
        <v>7</v>
      </c>
      <c r="L87" s="61">
        <f t="shared" si="14"/>
        <v>7</v>
      </c>
      <c r="M87" s="62">
        <f t="shared" si="18"/>
        <v>1.6296708870331232E-7</v>
      </c>
      <c r="N87" s="61"/>
      <c r="O87" s="61">
        <v>20</v>
      </c>
      <c r="P87" s="61">
        <f t="shared" si="15"/>
        <v>20</v>
      </c>
      <c r="Q87" s="65">
        <f t="shared" si="19"/>
        <v>-0.65</v>
      </c>
    </row>
    <row r="88" spans="1:17" x14ac:dyDescent="0.25">
      <c r="A88" s="59" t="s">
        <v>156</v>
      </c>
      <c r="B88" s="60"/>
      <c r="C88" s="61">
        <v>41</v>
      </c>
      <c r="D88" s="61">
        <f t="shared" si="12"/>
        <v>41</v>
      </c>
      <c r="E88" s="62">
        <f t="shared" si="16"/>
        <v>5.8346295223715351E-6</v>
      </c>
      <c r="F88" s="63"/>
      <c r="G88" s="64">
        <v>52</v>
      </c>
      <c r="H88" s="61">
        <f t="shared" si="13"/>
        <v>52</v>
      </c>
      <c r="I88" s="62">
        <f t="shared" si="17"/>
        <v>-0.21153846153846156</v>
      </c>
      <c r="J88" s="60"/>
      <c r="K88" s="61">
        <v>80</v>
      </c>
      <c r="L88" s="61">
        <f t="shared" si="14"/>
        <v>80</v>
      </c>
      <c r="M88" s="62">
        <f t="shared" si="18"/>
        <v>1.8624810137521407E-6</v>
      </c>
      <c r="N88" s="61"/>
      <c r="O88" s="61">
        <v>119</v>
      </c>
      <c r="P88" s="61">
        <f t="shared" si="15"/>
        <v>119</v>
      </c>
      <c r="Q88" s="65">
        <f t="shared" si="19"/>
        <v>-0.32773109243697474</v>
      </c>
    </row>
    <row r="89" spans="1:17" x14ac:dyDescent="0.25">
      <c r="A89" s="59" t="s">
        <v>157</v>
      </c>
      <c r="B89" s="60"/>
      <c r="C89" s="61">
        <v>0</v>
      </c>
      <c r="D89" s="61">
        <f t="shared" si="12"/>
        <v>0</v>
      </c>
      <c r="E89" s="62">
        <f t="shared" si="16"/>
        <v>0</v>
      </c>
      <c r="F89" s="63"/>
      <c r="G89" s="64">
        <v>0</v>
      </c>
      <c r="H89" s="61">
        <f t="shared" si="13"/>
        <v>0</v>
      </c>
      <c r="I89" s="62" t="str">
        <f t="shared" si="17"/>
        <v/>
      </c>
      <c r="J89" s="60"/>
      <c r="K89" s="61">
        <v>4</v>
      </c>
      <c r="L89" s="61">
        <f t="shared" si="14"/>
        <v>4</v>
      </c>
      <c r="M89" s="62">
        <f t="shared" si="18"/>
        <v>9.3124050687607043E-8</v>
      </c>
      <c r="N89" s="61"/>
      <c r="O89" s="61">
        <v>0</v>
      </c>
      <c r="P89" s="61">
        <f t="shared" si="15"/>
        <v>0</v>
      </c>
      <c r="Q89" s="65" t="str">
        <f t="shared" si="19"/>
        <v/>
      </c>
    </row>
    <row r="90" spans="1:17" x14ac:dyDescent="0.25">
      <c r="A90" s="59" t="s">
        <v>158</v>
      </c>
      <c r="B90" s="60"/>
      <c r="C90" s="61">
        <v>0</v>
      </c>
      <c r="D90" s="61">
        <f t="shared" si="12"/>
        <v>0</v>
      </c>
      <c r="E90" s="62">
        <f t="shared" si="16"/>
        <v>0</v>
      </c>
      <c r="F90" s="63"/>
      <c r="G90" s="64">
        <v>0</v>
      </c>
      <c r="H90" s="61">
        <f t="shared" si="13"/>
        <v>0</v>
      </c>
      <c r="I90" s="62" t="str">
        <f t="shared" si="17"/>
        <v/>
      </c>
      <c r="J90" s="60"/>
      <c r="K90" s="61">
        <v>4</v>
      </c>
      <c r="L90" s="61">
        <f t="shared" si="14"/>
        <v>4</v>
      </c>
      <c r="M90" s="62">
        <f t="shared" si="18"/>
        <v>9.3124050687607043E-8</v>
      </c>
      <c r="N90" s="61"/>
      <c r="O90" s="61">
        <v>0</v>
      </c>
      <c r="P90" s="61">
        <f t="shared" si="15"/>
        <v>0</v>
      </c>
      <c r="Q90" s="65" t="str">
        <f t="shared" si="19"/>
        <v/>
      </c>
    </row>
    <row r="91" spans="1:17" x14ac:dyDescent="0.25">
      <c r="A91" s="59" t="s">
        <v>159</v>
      </c>
      <c r="B91" s="60"/>
      <c r="C91" s="61">
        <v>0</v>
      </c>
      <c r="D91" s="61">
        <f t="shared" si="12"/>
        <v>0</v>
      </c>
      <c r="E91" s="62">
        <f t="shared" si="16"/>
        <v>0</v>
      </c>
      <c r="F91" s="63"/>
      <c r="G91" s="64">
        <v>0</v>
      </c>
      <c r="H91" s="61">
        <f t="shared" si="13"/>
        <v>0</v>
      </c>
      <c r="I91" s="62" t="str">
        <f t="shared" si="17"/>
        <v/>
      </c>
      <c r="J91" s="60"/>
      <c r="K91" s="61">
        <v>4</v>
      </c>
      <c r="L91" s="61">
        <f t="shared" si="14"/>
        <v>4</v>
      </c>
      <c r="M91" s="62">
        <f t="shared" si="18"/>
        <v>9.3124050687607043E-8</v>
      </c>
      <c r="N91" s="61"/>
      <c r="O91" s="61">
        <v>0</v>
      </c>
      <c r="P91" s="61">
        <f t="shared" si="15"/>
        <v>0</v>
      </c>
      <c r="Q91" s="65" t="str">
        <f t="shared" si="19"/>
        <v/>
      </c>
    </row>
    <row r="92" spans="1:17" x14ac:dyDescent="0.25">
      <c r="A92" s="59" t="s">
        <v>160</v>
      </c>
      <c r="B92" s="60"/>
      <c r="C92" s="61">
        <v>0</v>
      </c>
      <c r="D92" s="61">
        <f t="shared" si="12"/>
        <v>0</v>
      </c>
      <c r="E92" s="62">
        <f t="shared" si="16"/>
        <v>0</v>
      </c>
      <c r="F92" s="63"/>
      <c r="G92" s="64">
        <v>0</v>
      </c>
      <c r="H92" s="61">
        <f t="shared" si="13"/>
        <v>0</v>
      </c>
      <c r="I92" s="62" t="str">
        <f t="shared" si="17"/>
        <v/>
      </c>
      <c r="J92" s="60"/>
      <c r="K92" s="61">
        <v>1</v>
      </c>
      <c r="L92" s="61">
        <f t="shared" si="14"/>
        <v>1</v>
      </c>
      <c r="M92" s="62">
        <f t="shared" si="18"/>
        <v>2.3281012671901761E-8</v>
      </c>
      <c r="N92" s="61"/>
      <c r="O92" s="61">
        <v>0</v>
      </c>
      <c r="P92" s="61">
        <f t="shared" si="15"/>
        <v>0</v>
      </c>
      <c r="Q92" s="65" t="str">
        <f t="shared" si="19"/>
        <v/>
      </c>
    </row>
    <row r="93" spans="1:17" x14ac:dyDescent="0.25">
      <c r="A93" s="59" t="s">
        <v>161</v>
      </c>
      <c r="B93" s="60">
        <v>0</v>
      </c>
      <c r="C93" s="61"/>
      <c r="D93" s="61">
        <f t="shared" si="12"/>
        <v>0</v>
      </c>
      <c r="E93" s="62">
        <f t="shared" si="16"/>
        <v>0</v>
      </c>
      <c r="F93" s="63">
        <v>0</v>
      </c>
      <c r="G93" s="64"/>
      <c r="H93" s="61">
        <f t="shared" si="13"/>
        <v>0</v>
      </c>
      <c r="I93" s="62" t="str">
        <f t="shared" si="17"/>
        <v/>
      </c>
      <c r="J93" s="60">
        <v>0</v>
      </c>
      <c r="K93" s="61"/>
      <c r="L93" s="61">
        <f t="shared" si="14"/>
        <v>0</v>
      </c>
      <c r="M93" s="62">
        <f t="shared" si="18"/>
        <v>0</v>
      </c>
      <c r="N93" s="61">
        <v>0</v>
      </c>
      <c r="O93" s="61"/>
      <c r="P93" s="61">
        <f t="shared" si="15"/>
        <v>0</v>
      </c>
      <c r="Q93" s="65" t="str">
        <f t="shared" si="19"/>
        <v/>
      </c>
    </row>
    <row r="94" spans="1:17" x14ac:dyDescent="0.25">
      <c r="A94" s="59" t="s">
        <v>162</v>
      </c>
      <c r="B94" s="60"/>
      <c r="C94" s="61">
        <v>0</v>
      </c>
      <c r="D94" s="61">
        <f t="shared" si="12"/>
        <v>0</v>
      </c>
      <c r="E94" s="62">
        <f t="shared" si="16"/>
        <v>0</v>
      </c>
      <c r="F94" s="63"/>
      <c r="G94" s="64">
        <v>0</v>
      </c>
      <c r="H94" s="61">
        <f t="shared" si="13"/>
        <v>0</v>
      </c>
      <c r="I94" s="62" t="str">
        <f t="shared" si="17"/>
        <v/>
      </c>
      <c r="J94" s="60"/>
      <c r="K94" s="61">
        <v>0</v>
      </c>
      <c r="L94" s="61">
        <f t="shared" si="14"/>
        <v>0</v>
      </c>
      <c r="M94" s="62">
        <f t="shared" si="18"/>
        <v>0</v>
      </c>
      <c r="N94" s="61"/>
      <c r="O94" s="61">
        <v>8</v>
      </c>
      <c r="P94" s="61">
        <f t="shared" si="15"/>
        <v>8</v>
      </c>
      <c r="Q94" s="65">
        <f t="shared" si="19"/>
        <v>-1</v>
      </c>
    </row>
    <row r="95" spans="1:17" x14ac:dyDescent="0.25">
      <c r="A95" s="59" t="s">
        <v>163</v>
      </c>
      <c r="B95" s="60"/>
      <c r="C95" s="61">
        <v>933</v>
      </c>
      <c r="D95" s="61">
        <f t="shared" si="12"/>
        <v>933</v>
      </c>
      <c r="E95" s="62">
        <f t="shared" si="16"/>
        <v>1.3277339864323519E-4</v>
      </c>
      <c r="F95" s="63"/>
      <c r="G95" s="64">
        <v>544</v>
      </c>
      <c r="H95" s="61">
        <f t="shared" si="13"/>
        <v>544</v>
      </c>
      <c r="I95" s="62">
        <f t="shared" si="17"/>
        <v>0.71507352941176472</v>
      </c>
      <c r="J95" s="60"/>
      <c r="K95" s="61">
        <v>2713</v>
      </c>
      <c r="L95" s="61">
        <f t="shared" si="14"/>
        <v>2713</v>
      </c>
      <c r="M95" s="62">
        <f t="shared" si="18"/>
        <v>6.3161387378869475E-5</v>
      </c>
      <c r="N95" s="61"/>
      <c r="O95" s="61">
        <v>420</v>
      </c>
      <c r="P95" s="61">
        <f t="shared" si="15"/>
        <v>420</v>
      </c>
      <c r="Q95" s="65">
        <f t="shared" si="19"/>
        <v>5.4595238095238097</v>
      </c>
    </row>
    <row r="96" spans="1:17" x14ac:dyDescent="0.25">
      <c r="A96" s="59" t="s">
        <v>164</v>
      </c>
      <c r="B96" s="60"/>
      <c r="C96" s="61">
        <v>6</v>
      </c>
      <c r="D96" s="61">
        <f t="shared" si="12"/>
        <v>6</v>
      </c>
      <c r="E96" s="62">
        <f t="shared" si="16"/>
        <v>8.5384822278607833E-7</v>
      </c>
      <c r="F96" s="63"/>
      <c r="G96" s="64">
        <v>3</v>
      </c>
      <c r="H96" s="61">
        <f t="shared" si="13"/>
        <v>3</v>
      </c>
      <c r="I96" s="62">
        <f t="shared" si="17"/>
        <v>1</v>
      </c>
      <c r="J96" s="60"/>
      <c r="K96" s="61">
        <v>50</v>
      </c>
      <c r="L96" s="61">
        <f t="shared" si="14"/>
        <v>50</v>
      </c>
      <c r="M96" s="62">
        <f t="shared" si="18"/>
        <v>1.164050633595088E-6</v>
      </c>
      <c r="N96" s="61"/>
      <c r="O96" s="61">
        <v>41</v>
      </c>
      <c r="P96" s="61">
        <f t="shared" si="15"/>
        <v>41</v>
      </c>
      <c r="Q96" s="65">
        <f t="shared" si="19"/>
        <v>0.21951219512195119</v>
      </c>
    </row>
    <row r="97" spans="1:17" x14ac:dyDescent="0.25">
      <c r="A97" s="59" t="s">
        <v>165</v>
      </c>
      <c r="B97" s="60"/>
      <c r="C97" s="61">
        <v>0</v>
      </c>
      <c r="D97" s="61">
        <f t="shared" si="12"/>
        <v>0</v>
      </c>
      <c r="E97" s="62">
        <f t="shared" si="16"/>
        <v>0</v>
      </c>
      <c r="F97" s="63"/>
      <c r="G97" s="64">
        <v>0</v>
      </c>
      <c r="H97" s="61">
        <f t="shared" si="13"/>
        <v>0</v>
      </c>
      <c r="I97" s="62" t="str">
        <f t="shared" si="17"/>
        <v/>
      </c>
      <c r="J97" s="60"/>
      <c r="K97" s="61">
        <v>0</v>
      </c>
      <c r="L97" s="61">
        <f t="shared" si="14"/>
        <v>0</v>
      </c>
      <c r="M97" s="62">
        <f t="shared" si="18"/>
        <v>0</v>
      </c>
      <c r="N97" s="61"/>
      <c r="O97" s="61">
        <v>18</v>
      </c>
      <c r="P97" s="61">
        <f t="shared" si="15"/>
        <v>18</v>
      </c>
      <c r="Q97" s="65">
        <f t="shared" si="19"/>
        <v>-1</v>
      </c>
    </row>
    <row r="98" spans="1:17" x14ac:dyDescent="0.25">
      <c r="A98" s="59" t="s">
        <v>166</v>
      </c>
      <c r="B98" s="60"/>
      <c r="C98" s="61">
        <v>299</v>
      </c>
      <c r="D98" s="61">
        <f t="shared" si="12"/>
        <v>299</v>
      </c>
      <c r="E98" s="62">
        <f t="shared" si="16"/>
        <v>4.2550103102172901E-5</v>
      </c>
      <c r="F98" s="63"/>
      <c r="G98" s="64">
        <v>330</v>
      </c>
      <c r="H98" s="61">
        <f t="shared" si="13"/>
        <v>330</v>
      </c>
      <c r="I98" s="62">
        <f t="shared" si="17"/>
        <v>-9.3939393939393989E-2</v>
      </c>
      <c r="J98" s="60"/>
      <c r="K98" s="61">
        <v>1943</v>
      </c>
      <c r="L98" s="61">
        <f t="shared" si="14"/>
        <v>1943</v>
      </c>
      <c r="M98" s="62">
        <f t="shared" si="18"/>
        <v>4.5235007621505121E-5</v>
      </c>
      <c r="N98" s="61"/>
      <c r="O98" s="61">
        <v>1771</v>
      </c>
      <c r="P98" s="61">
        <f t="shared" si="15"/>
        <v>1771</v>
      </c>
      <c r="Q98" s="65">
        <f t="shared" si="19"/>
        <v>9.7120271033314554E-2</v>
      </c>
    </row>
    <row r="99" spans="1:17" x14ac:dyDescent="0.25">
      <c r="A99" s="59" t="s">
        <v>167</v>
      </c>
      <c r="B99" s="60"/>
      <c r="C99" s="61">
        <v>65</v>
      </c>
      <c r="D99" s="61">
        <f t="shared" si="12"/>
        <v>65</v>
      </c>
      <c r="E99" s="62">
        <f t="shared" si="16"/>
        <v>9.2500224135158484E-6</v>
      </c>
      <c r="F99" s="63"/>
      <c r="G99" s="64">
        <v>48</v>
      </c>
      <c r="H99" s="61">
        <f t="shared" si="13"/>
        <v>48</v>
      </c>
      <c r="I99" s="62">
        <f t="shared" si="17"/>
        <v>0.35416666666666674</v>
      </c>
      <c r="J99" s="60"/>
      <c r="K99" s="61">
        <v>303</v>
      </c>
      <c r="L99" s="61">
        <f t="shared" si="14"/>
        <v>303</v>
      </c>
      <c r="M99" s="62">
        <f t="shared" si="18"/>
        <v>7.0541468395862333E-6</v>
      </c>
      <c r="N99" s="61"/>
      <c r="O99" s="61">
        <v>200</v>
      </c>
      <c r="P99" s="61">
        <f t="shared" si="15"/>
        <v>200</v>
      </c>
      <c r="Q99" s="65">
        <f t="shared" si="19"/>
        <v>0.5149999999999999</v>
      </c>
    </row>
    <row r="100" spans="1:17" x14ac:dyDescent="0.25">
      <c r="A100" s="59" t="s">
        <v>133</v>
      </c>
      <c r="B100" s="60"/>
      <c r="C100" s="61">
        <v>3</v>
      </c>
      <c r="D100" s="61">
        <f t="shared" si="12"/>
        <v>3</v>
      </c>
      <c r="E100" s="62">
        <f t="shared" si="16"/>
        <v>4.2692411139303917E-7</v>
      </c>
      <c r="F100" s="63"/>
      <c r="G100" s="64">
        <v>6</v>
      </c>
      <c r="H100" s="61">
        <f t="shared" si="13"/>
        <v>6</v>
      </c>
      <c r="I100" s="62">
        <f t="shared" si="17"/>
        <v>-0.5</v>
      </c>
      <c r="J100" s="60"/>
      <c r="K100" s="61">
        <v>65</v>
      </c>
      <c r="L100" s="61">
        <f t="shared" si="14"/>
        <v>65</v>
      </c>
      <c r="M100" s="62">
        <f t="shared" si="18"/>
        <v>1.5132658236736144E-6</v>
      </c>
      <c r="N100" s="61"/>
      <c r="O100" s="61">
        <v>42</v>
      </c>
      <c r="P100" s="61">
        <f t="shared" si="15"/>
        <v>42</v>
      </c>
      <c r="Q100" s="65">
        <f t="shared" si="19"/>
        <v>0.54761904761904767</v>
      </c>
    </row>
    <row r="101" spans="1:17" x14ac:dyDescent="0.25">
      <c r="A101" s="59" t="s">
        <v>168</v>
      </c>
      <c r="B101" s="60"/>
      <c r="C101" s="61">
        <v>9</v>
      </c>
      <c r="D101" s="61">
        <f t="shared" si="12"/>
        <v>9</v>
      </c>
      <c r="E101" s="62">
        <f t="shared" si="16"/>
        <v>1.2807723341791175E-6</v>
      </c>
      <c r="F101" s="63"/>
      <c r="G101" s="64">
        <v>0</v>
      </c>
      <c r="H101" s="61">
        <f t="shared" si="13"/>
        <v>0</v>
      </c>
      <c r="I101" s="62" t="str">
        <f t="shared" si="17"/>
        <v/>
      </c>
      <c r="J101" s="60"/>
      <c r="K101" s="61">
        <v>70</v>
      </c>
      <c r="L101" s="61">
        <f t="shared" si="14"/>
        <v>70</v>
      </c>
      <c r="M101" s="62">
        <f t="shared" si="18"/>
        <v>1.6296708870331232E-6</v>
      </c>
      <c r="N101" s="61"/>
      <c r="O101" s="61">
        <v>15</v>
      </c>
      <c r="P101" s="61">
        <f t="shared" si="15"/>
        <v>15</v>
      </c>
      <c r="Q101" s="65">
        <f t="shared" si="19"/>
        <v>3.666666666666667</v>
      </c>
    </row>
    <row r="102" spans="1:17" x14ac:dyDescent="0.25">
      <c r="A102" s="59" t="s">
        <v>169</v>
      </c>
      <c r="B102" s="60"/>
      <c r="C102" s="61">
        <v>0</v>
      </c>
      <c r="D102" s="61">
        <f t="shared" si="12"/>
        <v>0</v>
      </c>
      <c r="E102" s="62">
        <f t="shared" si="16"/>
        <v>0</v>
      </c>
      <c r="F102" s="63"/>
      <c r="G102" s="64">
        <v>0</v>
      </c>
      <c r="H102" s="61">
        <f t="shared" si="13"/>
        <v>0</v>
      </c>
      <c r="I102" s="62" t="str">
        <f t="shared" si="17"/>
        <v/>
      </c>
      <c r="J102" s="60"/>
      <c r="K102" s="61">
        <v>0</v>
      </c>
      <c r="L102" s="61">
        <f t="shared" si="14"/>
        <v>0</v>
      </c>
      <c r="M102" s="62">
        <f t="shared" si="18"/>
        <v>0</v>
      </c>
      <c r="N102" s="61"/>
      <c r="O102" s="61">
        <v>4</v>
      </c>
      <c r="P102" s="61">
        <f t="shared" si="15"/>
        <v>4</v>
      </c>
      <c r="Q102" s="65">
        <f t="shared" si="19"/>
        <v>-1</v>
      </c>
    </row>
    <row r="103" spans="1:17" x14ac:dyDescent="0.25">
      <c r="A103" s="59" t="s">
        <v>170</v>
      </c>
      <c r="B103" s="60"/>
      <c r="C103" s="61">
        <v>150</v>
      </c>
      <c r="D103" s="61">
        <f t="shared" si="12"/>
        <v>150</v>
      </c>
      <c r="E103" s="62">
        <f t="shared" si="16"/>
        <v>2.1346205569651957E-5</v>
      </c>
      <c r="F103" s="63"/>
      <c r="G103" s="64">
        <v>119</v>
      </c>
      <c r="H103" s="61">
        <f t="shared" si="13"/>
        <v>119</v>
      </c>
      <c r="I103" s="62">
        <f t="shared" si="17"/>
        <v>0.26050420168067223</v>
      </c>
      <c r="J103" s="60"/>
      <c r="K103" s="61">
        <v>960</v>
      </c>
      <c r="L103" s="61">
        <f t="shared" si="14"/>
        <v>960</v>
      </c>
      <c r="M103" s="62">
        <f t="shared" si="18"/>
        <v>2.2349772165025688E-5</v>
      </c>
      <c r="N103" s="61"/>
      <c r="O103" s="61">
        <v>822</v>
      </c>
      <c r="P103" s="61">
        <f t="shared" si="15"/>
        <v>822</v>
      </c>
      <c r="Q103" s="65">
        <f t="shared" si="19"/>
        <v>0.16788321167883202</v>
      </c>
    </row>
    <row r="104" spans="1:17" x14ac:dyDescent="0.25">
      <c r="A104" s="59" t="s">
        <v>171</v>
      </c>
      <c r="B104" s="60"/>
      <c r="C104" s="61">
        <v>0</v>
      </c>
      <c r="D104" s="61">
        <f t="shared" ref="D104:D167" si="20">C104+B104</f>
        <v>0</v>
      </c>
      <c r="E104" s="62">
        <f t="shared" si="16"/>
        <v>0</v>
      </c>
      <c r="F104" s="63"/>
      <c r="G104" s="64">
        <v>0</v>
      </c>
      <c r="H104" s="61">
        <f t="shared" ref="H104:H167" si="21">G104+F104</f>
        <v>0</v>
      </c>
      <c r="I104" s="62" t="str">
        <f t="shared" si="17"/>
        <v/>
      </c>
      <c r="J104" s="60"/>
      <c r="K104" s="61">
        <v>12</v>
      </c>
      <c r="L104" s="61">
        <f t="shared" ref="L104:L167" si="22">K104+J104</f>
        <v>12</v>
      </c>
      <c r="M104" s="62">
        <f t="shared" si="18"/>
        <v>2.7937215206282112E-7</v>
      </c>
      <c r="N104" s="61"/>
      <c r="O104" s="61">
        <v>0</v>
      </c>
      <c r="P104" s="61">
        <f t="shared" ref="P104:P167" si="23">O104+N104</f>
        <v>0</v>
      </c>
      <c r="Q104" s="65" t="str">
        <f t="shared" si="19"/>
        <v/>
      </c>
    </row>
    <row r="105" spans="1:17" x14ac:dyDescent="0.25">
      <c r="A105" s="59" t="s">
        <v>172</v>
      </c>
      <c r="B105" s="60"/>
      <c r="C105" s="61">
        <v>6</v>
      </c>
      <c r="D105" s="61">
        <f t="shared" si="20"/>
        <v>6</v>
      </c>
      <c r="E105" s="62">
        <f t="shared" si="16"/>
        <v>8.5384822278607833E-7</v>
      </c>
      <c r="F105" s="63"/>
      <c r="G105" s="64">
        <v>0</v>
      </c>
      <c r="H105" s="61">
        <f t="shared" si="21"/>
        <v>0</v>
      </c>
      <c r="I105" s="62" t="str">
        <f t="shared" si="17"/>
        <v/>
      </c>
      <c r="J105" s="60"/>
      <c r="K105" s="61">
        <v>6</v>
      </c>
      <c r="L105" s="61">
        <f t="shared" si="22"/>
        <v>6</v>
      </c>
      <c r="M105" s="62">
        <f t="shared" si="18"/>
        <v>1.3968607603141056E-7</v>
      </c>
      <c r="N105" s="61"/>
      <c r="O105" s="61">
        <v>0</v>
      </c>
      <c r="P105" s="61">
        <f t="shared" si="23"/>
        <v>0</v>
      </c>
      <c r="Q105" s="65" t="str">
        <f t="shared" si="19"/>
        <v/>
      </c>
    </row>
    <row r="106" spans="1:17" x14ac:dyDescent="0.25">
      <c r="A106" s="59" t="s">
        <v>173</v>
      </c>
      <c r="B106" s="60"/>
      <c r="C106" s="61">
        <v>0</v>
      </c>
      <c r="D106" s="61">
        <f t="shared" si="20"/>
        <v>0</v>
      </c>
      <c r="E106" s="62">
        <f t="shared" si="16"/>
        <v>0</v>
      </c>
      <c r="F106" s="63"/>
      <c r="G106" s="64">
        <v>0</v>
      </c>
      <c r="H106" s="61">
        <f t="shared" si="21"/>
        <v>0</v>
      </c>
      <c r="I106" s="62" t="str">
        <f t="shared" si="17"/>
        <v/>
      </c>
      <c r="J106" s="60"/>
      <c r="K106" s="61">
        <v>0</v>
      </c>
      <c r="L106" s="61">
        <f t="shared" si="22"/>
        <v>0</v>
      </c>
      <c r="M106" s="62">
        <f t="shared" si="18"/>
        <v>0</v>
      </c>
      <c r="N106" s="61"/>
      <c r="O106" s="61">
        <v>3</v>
      </c>
      <c r="P106" s="61">
        <f t="shared" si="23"/>
        <v>3</v>
      </c>
      <c r="Q106" s="65">
        <f t="shared" si="19"/>
        <v>-1</v>
      </c>
    </row>
    <row r="107" spans="1:17" x14ac:dyDescent="0.25">
      <c r="A107" s="59" t="s">
        <v>174</v>
      </c>
      <c r="B107" s="60"/>
      <c r="C107" s="61">
        <v>0</v>
      </c>
      <c r="D107" s="61">
        <f t="shared" si="20"/>
        <v>0</v>
      </c>
      <c r="E107" s="62">
        <f t="shared" si="16"/>
        <v>0</v>
      </c>
      <c r="F107" s="63"/>
      <c r="G107" s="64">
        <v>0</v>
      </c>
      <c r="H107" s="61">
        <f t="shared" si="21"/>
        <v>0</v>
      </c>
      <c r="I107" s="62" t="str">
        <f t="shared" si="17"/>
        <v/>
      </c>
      <c r="J107" s="60"/>
      <c r="K107" s="61">
        <v>0</v>
      </c>
      <c r="L107" s="61">
        <f t="shared" si="22"/>
        <v>0</v>
      </c>
      <c r="M107" s="62">
        <f t="shared" si="18"/>
        <v>0</v>
      </c>
      <c r="N107" s="61"/>
      <c r="O107" s="61">
        <v>5</v>
      </c>
      <c r="P107" s="61">
        <f t="shared" si="23"/>
        <v>5</v>
      </c>
      <c r="Q107" s="65">
        <f t="shared" si="19"/>
        <v>-1</v>
      </c>
    </row>
    <row r="108" spans="1:17" x14ac:dyDescent="0.25">
      <c r="A108" s="59" t="s">
        <v>175</v>
      </c>
      <c r="B108" s="60"/>
      <c r="C108" s="61">
        <v>0</v>
      </c>
      <c r="D108" s="61">
        <f t="shared" si="20"/>
        <v>0</v>
      </c>
      <c r="E108" s="62">
        <f t="shared" si="16"/>
        <v>0</v>
      </c>
      <c r="F108" s="63"/>
      <c r="G108" s="64">
        <v>0</v>
      </c>
      <c r="H108" s="61">
        <f t="shared" si="21"/>
        <v>0</v>
      </c>
      <c r="I108" s="62" t="str">
        <f t="shared" si="17"/>
        <v/>
      </c>
      <c r="J108" s="60"/>
      <c r="K108" s="61">
        <v>0</v>
      </c>
      <c r="L108" s="61">
        <f t="shared" si="22"/>
        <v>0</v>
      </c>
      <c r="M108" s="62">
        <f t="shared" si="18"/>
        <v>0</v>
      </c>
      <c r="N108" s="61"/>
      <c r="O108" s="61">
        <v>4</v>
      </c>
      <c r="P108" s="61">
        <f t="shared" si="23"/>
        <v>4</v>
      </c>
      <c r="Q108" s="65">
        <f t="shared" si="19"/>
        <v>-1</v>
      </c>
    </row>
    <row r="109" spans="1:17" x14ac:dyDescent="0.25">
      <c r="A109" s="59" t="s">
        <v>176</v>
      </c>
      <c r="B109" s="60"/>
      <c r="C109" s="61">
        <v>0</v>
      </c>
      <c r="D109" s="61">
        <f t="shared" si="20"/>
        <v>0</v>
      </c>
      <c r="E109" s="62">
        <f t="shared" si="16"/>
        <v>0</v>
      </c>
      <c r="F109" s="63"/>
      <c r="G109" s="64">
        <v>0</v>
      </c>
      <c r="H109" s="61">
        <f t="shared" si="21"/>
        <v>0</v>
      </c>
      <c r="I109" s="62" t="str">
        <f t="shared" si="17"/>
        <v/>
      </c>
      <c r="J109" s="60"/>
      <c r="K109" s="61">
        <v>0</v>
      </c>
      <c r="L109" s="61">
        <f t="shared" si="22"/>
        <v>0</v>
      </c>
      <c r="M109" s="62">
        <f t="shared" si="18"/>
        <v>0</v>
      </c>
      <c r="N109" s="61"/>
      <c r="O109" s="61">
        <v>4</v>
      </c>
      <c r="P109" s="61">
        <f t="shared" si="23"/>
        <v>4</v>
      </c>
      <c r="Q109" s="65">
        <f t="shared" si="19"/>
        <v>-1</v>
      </c>
    </row>
    <row r="110" spans="1:17" x14ac:dyDescent="0.25">
      <c r="A110" s="59" t="s">
        <v>177</v>
      </c>
      <c r="B110" s="60"/>
      <c r="C110" s="61">
        <v>62</v>
      </c>
      <c r="D110" s="61">
        <f t="shared" si="20"/>
        <v>62</v>
      </c>
      <c r="E110" s="62">
        <f t="shared" si="16"/>
        <v>8.8230983021228082E-6</v>
      </c>
      <c r="F110" s="63"/>
      <c r="G110" s="64">
        <v>112</v>
      </c>
      <c r="H110" s="61">
        <f t="shared" si="21"/>
        <v>112</v>
      </c>
      <c r="I110" s="62">
        <f t="shared" si="17"/>
        <v>-0.4464285714285714</v>
      </c>
      <c r="J110" s="60"/>
      <c r="K110" s="61">
        <v>690</v>
      </c>
      <c r="L110" s="61">
        <f t="shared" si="22"/>
        <v>690</v>
      </c>
      <c r="M110" s="62">
        <f t="shared" si="18"/>
        <v>1.6063898743612215E-5</v>
      </c>
      <c r="N110" s="61"/>
      <c r="O110" s="61">
        <v>1238</v>
      </c>
      <c r="P110" s="61">
        <f t="shared" si="23"/>
        <v>1238</v>
      </c>
      <c r="Q110" s="65">
        <f t="shared" si="19"/>
        <v>-0.4426494345718901</v>
      </c>
    </row>
    <row r="111" spans="1:17" x14ac:dyDescent="0.25">
      <c r="A111" s="59" t="s">
        <v>178</v>
      </c>
      <c r="B111" s="60"/>
      <c r="C111" s="61">
        <v>0</v>
      </c>
      <c r="D111" s="61">
        <f t="shared" si="20"/>
        <v>0</v>
      </c>
      <c r="E111" s="62">
        <f t="shared" si="16"/>
        <v>0</v>
      </c>
      <c r="F111" s="63"/>
      <c r="G111" s="64">
        <v>0</v>
      </c>
      <c r="H111" s="61">
        <f t="shared" si="21"/>
        <v>0</v>
      </c>
      <c r="I111" s="62" t="str">
        <f t="shared" si="17"/>
        <v/>
      </c>
      <c r="J111" s="60"/>
      <c r="K111" s="61">
        <v>2</v>
      </c>
      <c r="L111" s="61">
        <f t="shared" si="22"/>
        <v>2</v>
      </c>
      <c r="M111" s="62">
        <f t="shared" si="18"/>
        <v>4.6562025343803521E-8</v>
      </c>
      <c r="N111" s="61"/>
      <c r="O111" s="61">
        <v>0</v>
      </c>
      <c r="P111" s="61">
        <f t="shared" si="23"/>
        <v>0</v>
      </c>
      <c r="Q111" s="65" t="str">
        <f t="shared" si="19"/>
        <v/>
      </c>
    </row>
    <row r="112" spans="1:17" x14ac:dyDescent="0.25">
      <c r="A112" s="59" t="s">
        <v>179</v>
      </c>
      <c r="B112" s="60"/>
      <c r="C112" s="61">
        <v>0</v>
      </c>
      <c r="D112" s="61">
        <f t="shared" si="20"/>
        <v>0</v>
      </c>
      <c r="E112" s="62">
        <f t="shared" si="16"/>
        <v>0</v>
      </c>
      <c r="F112" s="63"/>
      <c r="G112" s="64">
        <v>0</v>
      </c>
      <c r="H112" s="61">
        <f t="shared" si="21"/>
        <v>0</v>
      </c>
      <c r="I112" s="62" t="str">
        <f t="shared" si="17"/>
        <v/>
      </c>
      <c r="J112" s="60"/>
      <c r="K112" s="61">
        <v>43</v>
      </c>
      <c r="L112" s="61">
        <f t="shared" si="22"/>
        <v>43</v>
      </c>
      <c r="M112" s="62">
        <f t="shared" si="18"/>
        <v>1.0010835448917756E-6</v>
      </c>
      <c r="N112" s="61"/>
      <c r="O112" s="61">
        <v>0</v>
      </c>
      <c r="P112" s="61">
        <f t="shared" si="23"/>
        <v>0</v>
      </c>
      <c r="Q112" s="65" t="str">
        <f t="shared" si="19"/>
        <v/>
      </c>
    </row>
    <row r="113" spans="1:17" x14ac:dyDescent="0.25">
      <c r="A113" s="59" t="s">
        <v>180</v>
      </c>
      <c r="B113" s="60"/>
      <c r="C113" s="61">
        <v>0</v>
      </c>
      <c r="D113" s="61">
        <f t="shared" si="20"/>
        <v>0</v>
      </c>
      <c r="E113" s="62">
        <f t="shared" si="16"/>
        <v>0</v>
      </c>
      <c r="F113" s="63"/>
      <c r="G113" s="64">
        <v>0</v>
      </c>
      <c r="H113" s="61">
        <f t="shared" si="21"/>
        <v>0</v>
      </c>
      <c r="I113" s="62" t="str">
        <f t="shared" si="17"/>
        <v/>
      </c>
      <c r="J113" s="60"/>
      <c r="K113" s="61">
        <v>28</v>
      </c>
      <c r="L113" s="61">
        <f t="shared" si="22"/>
        <v>28</v>
      </c>
      <c r="M113" s="62">
        <f t="shared" si="18"/>
        <v>6.5186835481324929E-7</v>
      </c>
      <c r="N113" s="61"/>
      <c r="O113" s="61">
        <v>0</v>
      </c>
      <c r="P113" s="61">
        <f t="shared" si="23"/>
        <v>0</v>
      </c>
      <c r="Q113" s="65" t="str">
        <f t="shared" si="19"/>
        <v/>
      </c>
    </row>
    <row r="114" spans="1:17" x14ac:dyDescent="0.25">
      <c r="A114" s="59" t="s">
        <v>181</v>
      </c>
      <c r="B114" s="60"/>
      <c r="C114" s="61">
        <v>0</v>
      </c>
      <c r="D114" s="61">
        <f t="shared" si="20"/>
        <v>0</v>
      </c>
      <c r="E114" s="62">
        <f t="shared" si="16"/>
        <v>0</v>
      </c>
      <c r="F114" s="63"/>
      <c r="G114" s="64">
        <v>0</v>
      </c>
      <c r="H114" s="61">
        <f t="shared" si="21"/>
        <v>0</v>
      </c>
      <c r="I114" s="62" t="str">
        <f t="shared" si="17"/>
        <v/>
      </c>
      <c r="J114" s="60"/>
      <c r="K114" s="61">
        <v>2</v>
      </c>
      <c r="L114" s="61">
        <f t="shared" si="22"/>
        <v>2</v>
      </c>
      <c r="M114" s="62">
        <f t="shared" si="18"/>
        <v>4.6562025343803521E-8</v>
      </c>
      <c r="N114" s="61"/>
      <c r="O114" s="61">
        <v>0</v>
      </c>
      <c r="P114" s="61">
        <f t="shared" si="23"/>
        <v>0</v>
      </c>
      <c r="Q114" s="65" t="str">
        <f t="shared" si="19"/>
        <v/>
      </c>
    </row>
    <row r="115" spans="1:17" x14ac:dyDescent="0.25">
      <c r="A115" s="59" t="s">
        <v>182</v>
      </c>
      <c r="B115" s="60"/>
      <c r="C115" s="61">
        <v>0</v>
      </c>
      <c r="D115" s="61">
        <f t="shared" si="20"/>
        <v>0</v>
      </c>
      <c r="E115" s="62">
        <f t="shared" si="16"/>
        <v>0</v>
      </c>
      <c r="F115" s="63"/>
      <c r="G115" s="64">
        <v>0</v>
      </c>
      <c r="H115" s="61">
        <f t="shared" si="21"/>
        <v>0</v>
      </c>
      <c r="I115" s="62" t="str">
        <f t="shared" si="17"/>
        <v/>
      </c>
      <c r="J115" s="60"/>
      <c r="K115" s="61">
        <v>36</v>
      </c>
      <c r="L115" s="61">
        <f t="shared" si="22"/>
        <v>36</v>
      </c>
      <c r="M115" s="62">
        <f t="shared" si="18"/>
        <v>8.3811645618846329E-7</v>
      </c>
      <c r="N115" s="61"/>
      <c r="O115" s="61">
        <v>4</v>
      </c>
      <c r="P115" s="61">
        <f t="shared" si="23"/>
        <v>4</v>
      </c>
      <c r="Q115" s="65">
        <f t="shared" si="19"/>
        <v>8</v>
      </c>
    </row>
    <row r="116" spans="1:17" x14ac:dyDescent="0.25">
      <c r="A116" s="59" t="s">
        <v>183</v>
      </c>
      <c r="B116" s="60"/>
      <c r="C116" s="61">
        <v>0</v>
      </c>
      <c r="D116" s="61">
        <f t="shared" si="20"/>
        <v>0</v>
      </c>
      <c r="E116" s="62">
        <f t="shared" si="16"/>
        <v>0</v>
      </c>
      <c r="F116" s="63"/>
      <c r="G116" s="64">
        <v>0</v>
      </c>
      <c r="H116" s="61">
        <f t="shared" si="21"/>
        <v>0</v>
      </c>
      <c r="I116" s="62" t="str">
        <f t="shared" si="17"/>
        <v/>
      </c>
      <c r="J116" s="60"/>
      <c r="K116" s="61">
        <v>0</v>
      </c>
      <c r="L116" s="61">
        <f t="shared" si="22"/>
        <v>0</v>
      </c>
      <c r="M116" s="62">
        <f t="shared" si="18"/>
        <v>0</v>
      </c>
      <c r="N116" s="61"/>
      <c r="O116" s="61">
        <v>11</v>
      </c>
      <c r="P116" s="61">
        <f t="shared" si="23"/>
        <v>11</v>
      </c>
      <c r="Q116" s="65">
        <f t="shared" si="19"/>
        <v>-1</v>
      </c>
    </row>
    <row r="117" spans="1:17" x14ac:dyDescent="0.25">
      <c r="A117" s="59" t="s">
        <v>184</v>
      </c>
      <c r="B117" s="60"/>
      <c r="C117" s="61">
        <v>0</v>
      </c>
      <c r="D117" s="61">
        <f t="shared" si="20"/>
        <v>0</v>
      </c>
      <c r="E117" s="62">
        <f t="shared" si="16"/>
        <v>0</v>
      </c>
      <c r="F117" s="63"/>
      <c r="G117" s="64">
        <v>0</v>
      </c>
      <c r="H117" s="61">
        <f t="shared" si="21"/>
        <v>0</v>
      </c>
      <c r="I117" s="62" t="str">
        <f t="shared" si="17"/>
        <v/>
      </c>
      <c r="J117" s="60"/>
      <c r="K117" s="61">
        <v>0</v>
      </c>
      <c r="L117" s="61">
        <f t="shared" si="22"/>
        <v>0</v>
      </c>
      <c r="M117" s="62">
        <f t="shared" si="18"/>
        <v>0</v>
      </c>
      <c r="N117" s="61"/>
      <c r="O117" s="61">
        <v>10</v>
      </c>
      <c r="P117" s="61">
        <f t="shared" si="23"/>
        <v>10</v>
      </c>
      <c r="Q117" s="65">
        <f t="shared" si="19"/>
        <v>-1</v>
      </c>
    </row>
    <row r="118" spans="1:17" x14ac:dyDescent="0.25">
      <c r="A118" s="59" t="s">
        <v>185</v>
      </c>
      <c r="B118" s="60"/>
      <c r="C118" s="61">
        <v>0</v>
      </c>
      <c r="D118" s="61">
        <f t="shared" si="20"/>
        <v>0</v>
      </c>
      <c r="E118" s="62">
        <f t="shared" si="16"/>
        <v>0</v>
      </c>
      <c r="F118" s="63"/>
      <c r="G118" s="64">
        <v>0</v>
      </c>
      <c r="H118" s="61">
        <f t="shared" si="21"/>
        <v>0</v>
      </c>
      <c r="I118" s="62" t="str">
        <f t="shared" si="17"/>
        <v/>
      </c>
      <c r="J118" s="60"/>
      <c r="K118" s="61">
        <v>8</v>
      </c>
      <c r="L118" s="61">
        <f t="shared" si="22"/>
        <v>8</v>
      </c>
      <c r="M118" s="62">
        <f t="shared" si="18"/>
        <v>1.8624810137521409E-7</v>
      </c>
      <c r="N118" s="61"/>
      <c r="O118" s="61">
        <v>0</v>
      </c>
      <c r="P118" s="61">
        <f t="shared" si="23"/>
        <v>0</v>
      </c>
      <c r="Q118" s="65" t="str">
        <f t="shared" si="19"/>
        <v/>
      </c>
    </row>
    <row r="119" spans="1:17" x14ac:dyDescent="0.25">
      <c r="A119" s="59" t="s">
        <v>186</v>
      </c>
      <c r="B119" s="60"/>
      <c r="C119" s="61">
        <v>0</v>
      </c>
      <c r="D119" s="61">
        <f t="shared" si="20"/>
        <v>0</v>
      </c>
      <c r="E119" s="62">
        <f t="shared" si="16"/>
        <v>0</v>
      </c>
      <c r="F119" s="63"/>
      <c r="G119" s="64">
        <v>0</v>
      </c>
      <c r="H119" s="61">
        <f t="shared" si="21"/>
        <v>0</v>
      </c>
      <c r="I119" s="62" t="str">
        <f t="shared" si="17"/>
        <v/>
      </c>
      <c r="J119" s="60"/>
      <c r="K119" s="61">
        <v>10</v>
      </c>
      <c r="L119" s="61">
        <f t="shared" si="22"/>
        <v>10</v>
      </c>
      <c r="M119" s="62">
        <f t="shared" si="18"/>
        <v>2.3281012671901759E-7</v>
      </c>
      <c r="N119" s="61"/>
      <c r="O119" s="61">
        <v>0</v>
      </c>
      <c r="P119" s="61">
        <f t="shared" si="23"/>
        <v>0</v>
      </c>
      <c r="Q119" s="65" t="str">
        <f t="shared" si="19"/>
        <v/>
      </c>
    </row>
    <row r="120" spans="1:17" x14ac:dyDescent="0.25">
      <c r="A120" s="59" t="s">
        <v>187</v>
      </c>
      <c r="B120" s="60"/>
      <c r="C120" s="61">
        <v>2</v>
      </c>
      <c r="D120" s="61">
        <f t="shared" si="20"/>
        <v>2</v>
      </c>
      <c r="E120" s="62">
        <f t="shared" si="16"/>
        <v>2.8461607426202611E-7</v>
      </c>
      <c r="F120" s="63"/>
      <c r="G120" s="64">
        <v>0</v>
      </c>
      <c r="H120" s="61">
        <f t="shared" si="21"/>
        <v>0</v>
      </c>
      <c r="I120" s="62" t="str">
        <f t="shared" si="17"/>
        <v/>
      </c>
      <c r="J120" s="60"/>
      <c r="K120" s="61">
        <v>6</v>
      </c>
      <c r="L120" s="61">
        <f t="shared" si="22"/>
        <v>6</v>
      </c>
      <c r="M120" s="62">
        <f t="shared" si="18"/>
        <v>1.3968607603141056E-7</v>
      </c>
      <c r="N120" s="61"/>
      <c r="O120" s="61">
        <v>0</v>
      </c>
      <c r="P120" s="61">
        <f t="shared" si="23"/>
        <v>0</v>
      </c>
      <c r="Q120" s="65" t="str">
        <f t="shared" si="19"/>
        <v/>
      </c>
    </row>
    <row r="121" spans="1:17" x14ac:dyDescent="0.25">
      <c r="A121" s="59" t="s">
        <v>188</v>
      </c>
      <c r="B121" s="60"/>
      <c r="C121" s="61">
        <v>0</v>
      </c>
      <c r="D121" s="61">
        <f t="shared" si="20"/>
        <v>0</v>
      </c>
      <c r="E121" s="62">
        <f t="shared" si="16"/>
        <v>0</v>
      </c>
      <c r="F121" s="63"/>
      <c r="G121" s="64">
        <v>0</v>
      </c>
      <c r="H121" s="61">
        <f t="shared" si="21"/>
        <v>0</v>
      </c>
      <c r="I121" s="62" t="str">
        <f t="shared" si="17"/>
        <v/>
      </c>
      <c r="J121" s="60"/>
      <c r="K121" s="61">
        <v>10</v>
      </c>
      <c r="L121" s="61">
        <f t="shared" si="22"/>
        <v>10</v>
      </c>
      <c r="M121" s="62">
        <f t="shared" si="18"/>
        <v>2.3281012671901759E-7</v>
      </c>
      <c r="N121" s="61"/>
      <c r="O121" s="61">
        <v>0</v>
      </c>
      <c r="P121" s="61">
        <f t="shared" si="23"/>
        <v>0</v>
      </c>
      <c r="Q121" s="65" t="str">
        <f t="shared" si="19"/>
        <v/>
      </c>
    </row>
    <row r="122" spans="1:17" x14ac:dyDescent="0.25">
      <c r="A122" s="59" t="s">
        <v>189</v>
      </c>
      <c r="B122" s="60"/>
      <c r="C122" s="61">
        <v>0</v>
      </c>
      <c r="D122" s="61">
        <f t="shared" si="20"/>
        <v>0</v>
      </c>
      <c r="E122" s="62">
        <f t="shared" si="16"/>
        <v>0</v>
      </c>
      <c r="F122" s="63"/>
      <c r="G122" s="64">
        <v>0</v>
      </c>
      <c r="H122" s="61">
        <f t="shared" si="21"/>
        <v>0</v>
      </c>
      <c r="I122" s="62" t="str">
        <f t="shared" si="17"/>
        <v/>
      </c>
      <c r="J122" s="60"/>
      <c r="K122" s="61">
        <v>0</v>
      </c>
      <c r="L122" s="61">
        <f t="shared" si="22"/>
        <v>0</v>
      </c>
      <c r="M122" s="62">
        <f t="shared" si="18"/>
        <v>0</v>
      </c>
      <c r="N122" s="61"/>
      <c r="O122" s="61">
        <v>5</v>
      </c>
      <c r="P122" s="61">
        <f t="shared" si="23"/>
        <v>5</v>
      </c>
      <c r="Q122" s="65">
        <f t="shared" si="19"/>
        <v>-1</v>
      </c>
    </row>
    <row r="123" spans="1:17" x14ac:dyDescent="0.25">
      <c r="A123" s="59" t="s">
        <v>190</v>
      </c>
      <c r="B123" s="60">
        <v>0</v>
      </c>
      <c r="C123" s="61">
        <v>0</v>
      </c>
      <c r="D123" s="61">
        <f t="shared" si="20"/>
        <v>0</v>
      </c>
      <c r="E123" s="62">
        <f t="shared" si="16"/>
        <v>0</v>
      </c>
      <c r="F123" s="63">
        <v>0</v>
      </c>
      <c r="G123" s="64">
        <v>0</v>
      </c>
      <c r="H123" s="61">
        <f t="shared" si="21"/>
        <v>0</v>
      </c>
      <c r="I123" s="62" t="str">
        <f t="shared" si="17"/>
        <v/>
      </c>
      <c r="J123" s="60">
        <v>7498</v>
      </c>
      <c r="K123" s="61">
        <v>4923</v>
      </c>
      <c r="L123" s="61">
        <f t="shared" si="22"/>
        <v>12421</v>
      </c>
      <c r="M123" s="62">
        <f t="shared" si="18"/>
        <v>2.8917345839769176E-4</v>
      </c>
      <c r="N123" s="61">
        <v>17086</v>
      </c>
      <c r="O123" s="61">
        <v>17623</v>
      </c>
      <c r="P123" s="61">
        <f t="shared" si="23"/>
        <v>34709</v>
      </c>
      <c r="Q123" s="65">
        <f t="shared" si="19"/>
        <v>-0.64213892650321247</v>
      </c>
    </row>
    <row r="124" spans="1:17" x14ac:dyDescent="0.25">
      <c r="A124" s="59" t="s">
        <v>191</v>
      </c>
      <c r="B124" s="60"/>
      <c r="C124" s="61">
        <v>0</v>
      </c>
      <c r="D124" s="61">
        <f t="shared" si="20"/>
        <v>0</v>
      </c>
      <c r="E124" s="62">
        <f t="shared" si="16"/>
        <v>0</v>
      </c>
      <c r="F124" s="63"/>
      <c r="G124" s="64">
        <v>0</v>
      </c>
      <c r="H124" s="61">
        <f t="shared" si="21"/>
        <v>0</v>
      </c>
      <c r="I124" s="62" t="str">
        <f t="shared" si="17"/>
        <v/>
      </c>
      <c r="J124" s="60"/>
      <c r="K124" s="61">
        <v>3</v>
      </c>
      <c r="L124" s="61">
        <f t="shared" si="22"/>
        <v>3</v>
      </c>
      <c r="M124" s="62">
        <f t="shared" si="18"/>
        <v>6.9843038015705279E-8</v>
      </c>
      <c r="N124" s="61"/>
      <c r="O124" s="61">
        <v>0</v>
      </c>
      <c r="P124" s="61">
        <f t="shared" si="23"/>
        <v>0</v>
      </c>
      <c r="Q124" s="65" t="str">
        <f t="shared" si="19"/>
        <v/>
      </c>
    </row>
    <row r="125" spans="1:17" x14ac:dyDescent="0.25">
      <c r="A125" s="59" t="s">
        <v>192</v>
      </c>
      <c r="B125" s="60"/>
      <c r="C125" s="61">
        <v>18</v>
      </c>
      <c r="D125" s="61">
        <f t="shared" si="20"/>
        <v>18</v>
      </c>
      <c r="E125" s="62">
        <f t="shared" si="16"/>
        <v>2.561544668358235E-6</v>
      </c>
      <c r="F125" s="63"/>
      <c r="G125" s="64">
        <v>16</v>
      </c>
      <c r="H125" s="61">
        <f t="shared" si="21"/>
        <v>16</v>
      </c>
      <c r="I125" s="62">
        <f t="shared" si="17"/>
        <v>0.125</v>
      </c>
      <c r="J125" s="60"/>
      <c r="K125" s="61">
        <v>171</v>
      </c>
      <c r="L125" s="61">
        <f t="shared" si="22"/>
        <v>171</v>
      </c>
      <c r="M125" s="62">
        <f t="shared" si="18"/>
        <v>3.9810531668952008E-6</v>
      </c>
      <c r="N125" s="61"/>
      <c r="O125" s="61">
        <v>145</v>
      </c>
      <c r="P125" s="61">
        <f t="shared" si="23"/>
        <v>145</v>
      </c>
      <c r="Q125" s="65">
        <f t="shared" si="19"/>
        <v>0.17931034482758612</v>
      </c>
    </row>
    <row r="126" spans="1:17" x14ac:dyDescent="0.25">
      <c r="A126" s="59" t="s">
        <v>193</v>
      </c>
      <c r="B126" s="60"/>
      <c r="C126" s="61">
        <v>54</v>
      </c>
      <c r="D126" s="61">
        <f t="shared" si="20"/>
        <v>54</v>
      </c>
      <c r="E126" s="62">
        <f t="shared" si="16"/>
        <v>7.6846340050747054E-6</v>
      </c>
      <c r="F126" s="63"/>
      <c r="G126" s="64">
        <v>50</v>
      </c>
      <c r="H126" s="61">
        <f t="shared" si="21"/>
        <v>50</v>
      </c>
      <c r="I126" s="62">
        <f t="shared" si="17"/>
        <v>8.0000000000000071E-2</v>
      </c>
      <c r="J126" s="60"/>
      <c r="K126" s="61">
        <v>480</v>
      </c>
      <c r="L126" s="61">
        <f t="shared" si="22"/>
        <v>480</v>
      </c>
      <c r="M126" s="62">
        <f t="shared" si="18"/>
        <v>1.1174886082512844E-5</v>
      </c>
      <c r="N126" s="61"/>
      <c r="O126" s="61">
        <v>552</v>
      </c>
      <c r="P126" s="61">
        <f t="shared" si="23"/>
        <v>552</v>
      </c>
      <c r="Q126" s="65">
        <f t="shared" si="19"/>
        <v>-0.13043478260869568</v>
      </c>
    </row>
    <row r="127" spans="1:17" x14ac:dyDescent="0.25">
      <c r="A127" s="59" t="s">
        <v>73</v>
      </c>
      <c r="B127" s="60"/>
      <c r="C127" s="61">
        <v>7078</v>
      </c>
      <c r="D127" s="61">
        <f t="shared" si="20"/>
        <v>7078</v>
      </c>
      <c r="E127" s="62">
        <f t="shared" si="16"/>
        <v>1.0072562868133103E-3</v>
      </c>
      <c r="F127" s="63"/>
      <c r="G127" s="64">
        <v>6334</v>
      </c>
      <c r="H127" s="61">
        <f t="shared" si="21"/>
        <v>6334</v>
      </c>
      <c r="I127" s="62">
        <f t="shared" si="17"/>
        <v>0.11746131986106723</v>
      </c>
      <c r="J127" s="60"/>
      <c r="K127" s="61">
        <v>44072</v>
      </c>
      <c r="L127" s="61">
        <f t="shared" si="22"/>
        <v>44072</v>
      </c>
      <c r="M127" s="62">
        <f t="shared" si="18"/>
        <v>1.0260407904760544E-3</v>
      </c>
      <c r="N127" s="61"/>
      <c r="O127" s="61">
        <v>37700</v>
      </c>
      <c r="P127" s="61">
        <f t="shared" si="23"/>
        <v>37700</v>
      </c>
      <c r="Q127" s="65">
        <f t="shared" si="19"/>
        <v>0.16901856763925727</v>
      </c>
    </row>
    <row r="128" spans="1:17" x14ac:dyDescent="0.25">
      <c r="A128" s="59" t="s">
        <v>194</v>
      </c>
      <c r="B128" s="60"/>
      <c r="C128" s="61">
        <v>58</v>
      </c>
      <c r="D128" s="61">
        <f t="shared" si="20"/>
        <v>58</v>
      </c>
      <c r="E128" s="62">
        <f t="shared" si="16"/>
        <v>8.2538661535987568E-6</v>
      </c>
      <c r="F128" s="63"/>
      <c r="G128" s="64">
        <v>37</v>
      </c>
      <c r="H128" s="61">
        <f t="shared" si="21"/>
        <v>37</v>
      </c>
      <c r="I128" s="62">
        <f t="shared" si="17"/>
        <v>0.56756756756756754</v>
      </c>
      <c r="J128" s="60"/>
      <c r="K128" s="61">
        <v>309</v>
      </c>
      <c r="L128" s="61">
        <f t="shared" si="22"/>
        <v>309</v>
      </c>
      <c r="M128" s="62">
        <f t="shared" si="18"/>
        <v>7.1938329156176434E-6</v>
      </c>
      <c r="N128" s="61"/>
      <c r="O128" s="61">
        <v>28</v>
      </c>
      <c r="P128" s="61">
        <f t="shared" si="23"/>
        <v>28</v>
      </c>
      <c r="Q128" s="65">
        <f t="shared" si="19"/>
        <v>10.035714285714286</v>
      </c>
    </row>
    <row r="129" spans="1:17" x14ac:dyDescent="0.25">
      <c r="A129" s="59" t="s">
        <v>195</v>
      </c>
      <c r="B129" s="60"/>
      <c r="C129" s="61">
        <v>0</v>
      </c>
      <c r="D129" s="61">
        <f t="shared" si="20"/>
        <v>0</v>
      </c>
      <c r="E129" s="62">
        <f t="shared" si="16"/>
        <v>0</v>
      </c>
      <c r="F129" s="63"/>
      <c r="G129" s="64">
        <v>0</v>
      </c>
      <c r="H129" s="61">
        <f t="shared" si="21"/>
        <v>0</v>
      </c>
      <c r="I129" s="62" t="str">
        <f t="shared" si="17"/>
        <v/>
      </c>
      <c r="J129" s="60"/>
      <c r="K129" s="61">
        <v>0</v>
      </c>
      <c r="L129" s="61">
        <f t="shared" si="22"/>
        <v>0</v>
      </c>
      <c r="M129" s="62">
        <f t="shared" si="18"/>
        <v>0</v>
      </c>
      <c r="N129" s="61"/>
      <c r="O129" s="61">
        <v>24</v>
      </c>
      <c r="P129" s="61">
        <f t="shared" si="23"/>
        <v>24</v>
      </c>
      <c r="Q129" s="65">
        <f t="shared" si="19"/>
        <v>-1</v>
      </c>
    </row>
    <row r="130" spans="1:17" x14ac:dyDescent="0.25">
      <c r="A130" s="59" t="s">
        <v>196</v>
      </c>
      <c r="B130" s="60"/>
      <c r="C130" s="61">
        <v>0</v>
      </c>
      <c r="D130" s="61">
        <f t="shared" si="20"/>
        <v>0</v>
      </c>
      <c r="E130" s="62">
        <f t="shared" si="16"/>
        <v>0</v>
      </c>
      <c r="F130" s="63"/>
      <c r="G130" s="64">
        <v>0</v>
      </c>
      <c r="H130" s="61">
        <f t="shared" si="21"/>
        <v>0</v>
      </c>
      <c r="I130" s="62" t="str">
        <f t="shared" si="17"/>
        <v/>
      </c>
      <c r="J130" s="60"/>
      <c r="K130" s="61">
        <v>40</v>
      </c>
      <c r="L130" s="61">
        <f t="shared" si="22"/>
        <v>40</v>
      </c>
      <c r="M130" s="62">
        <f t="shared" si="18"/>
        <v>9.3124050687607035E-7</v>
      </c>
      <c r="N130" s="61"/>
      <c r="O130" s="61">
        <v>153</v>
      </c>
      <c r="P130" s="61">
        <f t="shared" si="23"/>
        <v>153</v>
      </c>
      <c r="Q130" s="65">
        <f t="shared" si="19"/>
        <v>-0.73856209150326801</v>
      </c>
    </row>
    <row r="131" spans="1:17" x14ac:dyDescent="0.25">
      <c r="A131" s="59" t="s">
        <v>81</v>
      </c>
      <c r="B131" s="60">
        <v>0</v>
      </c>
      <c r="C131" s="61">
        <v>4733</v>
      </c>
      <c r="D131" s="61">
        <f t="shared" si="20"/>
        <v>4733</v>
      </c>
      <c r="E131" s="62">
        <f t="shared" si="16"/>
        <v>6.7354393974108473E-4</v>
      </c>
      <c r="F131" s="63">
        <v>0</v>
      </c>
      <c r="G131" s="64">
        <v>4351</v>
      </c>
      <c r="H131" s="61">
        <f t="shared" si="21"/>
        <v>4351</v>
      </c>
      <c r="I131" s="62">
        <f t="shared" si="17"/>
        <v>8.7795908986439963E-2</v>
      </c>
      <c r="J131" s="60">
        <v>0</v>
      </c>
      <c r="K131" s="61">
        <v>19743</v>
      </c>
      <c r="L131" s="61">
        <f t="shared" si="22"/>
        <v>19743</v>
      </c>
      <c r="M131" s="62">
        <f t="shared" si="18"/>
        <v>4.5963703318135642E-4</v>
      </c>
      <c r="N131" s="61">
        <v>7697</v>
      </c>
      <c r="O131" s="61">
        <v>12888</v>
      </c>
      <c r="P131" s="61">
        <f t="shared" si="23"/>
        <v>20585</v>
      </c>
      <c r="Q131" s="65">
        <f t="shared" si="19"/>
        <v>-4.0903570561088176E-2</v>
      </c>
    </row>
    <row r="132" spans="1:17" x14ac:dyDescent="0.25">
      <c r="A132" s="59" t="s">
        <v>197</v>
      </c>
      <c r="B132" s="60"/>
      <c r="C132" s="61">
        <v>0</v>
      </c>
      <c r="D132" s="61">
        <f t="shared" si="20"/>
        <v>0</v>
      </c>
      <c r="E132" s="62">
        <f t="shared" si="16"/>
        <v>0</v>
      </c>
      <c r="F132" s="63"/>
      <c r="G132" s="64">
        <v>0</v>
      </c>
      <c r="H132" s="61">
        <f t="shared" si="21"/>
        <v>0</v>
      </c>
      <c r="I132" s="62" t="str">
        <f t="shared" si="17"/>
        <v/>
      </c>
      <c r="J132" s="60"/>
      <c r="K132" s="61">
        <v>0</v>
      </c>
      <c r="L132" s="61">
        <f t="shared" si="22"/>
        <v>0</v>
      </c>
      <c r="M132" s="62">
        <f t="shared" si="18"/>
        <v>0</v>
      </c>
      <c r="N132" s="61"/>
      <c r="O132" s="61">
        <v>8</v>
      </c>
      <c r="P132" s="61">
        <f t="shared" si="23"/>
        <v>8</v>
      </c>
      <c r="Q132" s="65">
        <f t="shared" si="19"/>
        <v>-1</v>
      </c>
    </row>
    <row r="133" spans="1:17" x14ac:dyDescent="0.25">
      <c r="A133" s="59" t="s">
        <v>131</v>
      </c>
      <c r="B133" s="60">
        <v>0</v>
      </c>
      <c r="C133" s="61">
        <v>15</v>
      </c>
      <c r="D133" s="61">
        <f t="shared" si="20"/>
        <v>15</v>
      </c>
      <c r="E133" s="62">
        <f t="shared" si="16"/>
        <v>2.1346205569651956E-6</v>
      </c>
      <c r="F133" s="63">
        <v>51</v>
      </c>
      <c r="G133" s="64">
        <v>27</v>
      </c>
      <c r="H133" s="61">
        <f t="shared" si="21"/>
        <v>78</v>
      </c>
      <c r="I133" s="62">
        <f t="shared" si="17"/>
        <v>-0.80769230769230771</v>
      </c>
      <c r="J133" s="60">
        <v>29</v>
      </c>
      <c r="K133" s="61">
        <v>181</v>
      </c>
      <c r="L133" s="61">
        <f t="shared" si="22"/>
        <v>210</v>
      </c>
      <c r="M133" s="62">
        <f t="shared" si="18"/>
        <v>4.8890126610993699E-6</v>
      </c>
      <c r="N133" s="61">
        <v>155</v>
      </c>
      <c r="O133" s="61">
        <v>166</v>
      </c>
      <c r="P133" s="61">
        <f t="shared" si="23"/>
        <v>321</v>
      </c>
      <c r="Q133" s="65">
        <f t="shared" si="19"/>
        <v>-0.34579439252336452</v>
      </c>
    </row>
    <row r="134" spans="1:17" x14ac:dyDescent="0.25">
      <c r="A134" s="59" t="s">
        <v>198</v>
      </c>
      <c r="B134" s="60"/>
      <c r="C134" s="61">
        <v>0</v>
      </c>
      <c r="D134" s="61">
        <f t="shared" si="20"/>
        <v>0</v>
      </c>
      <c r="E134" s="62">
        <f t="shared" si="16"/>
        <v>0</v>
      </c>
      <c r="F134" s="63"/>
      <c r="G134" s="64">
        <v>0</v>
      </c>
      <c r="H134" s="61">
        <f t="shared" si="21"/>
        <v>0</v>
      </c>
      <c r="I134" s="62" t="str">
        <f t="shared" si="17"/>
        <v/>
      </c>
      <c r="J134" s="60"/>
      <c r="K134" s="61">
        <v>10</v>
      </c>
      <c r="L134" s="61">
        <f t="shared" si="22"/>
        <v>10</v>
      </c>
      <c r="M134" s="62">
        <f t="shared" si="18"/>
        <v>2.3281012671901759E-7</v>
      </c>
      <c r="N134" s="61"/>
      <c r="O134" s="61">
        <v>73</v>
      </c>
      <c r="P134" s="61">
        <f t="shared" si="23"/>
        <v>73</v>
      </c>
      <c r="Q134" s="65">
        <f t="shared" si="19"/>
        <v>-0.86301369863013699</v>
      </c>
    </row>
    <row r="135" spans="1:17" x14ac:dyDescent="0.25">
      <c r="A135" s="59" t="s">
        <v>199</v>
      </c>
      <c r="B135" s="60"/>
      <c r="C135" s="61">
        <v>53</v>
      </c>
      <c r="D135" s="61">
        <f t="shared" si="20"/>
        <v>53</v>
      </c>
      <c r="E135" s="62">
        <f t="shared" si="16"/>
        <v>7.5423259679436917E-6</v>
      </c>
      <c r="F135" s="63"/>
      <c r="G135" s="64">
        <v>64</v>
      </c>
      <c r="H135" s="61">
        <f t="shared" si="21"/>
        <v>64</v>
      </c>
      <c r="I135" s="62">
        <f t="shared" si="17"/>
        <v>-0.171875</v>
      </c>
      <c r="J135" s="60"/>
      <c r="K135" s="61">
        <v>308</v>
      </c>
      <c r="L135" s="61">
        <f t="shared" si="22"/>
        <v>308</v>
      </c>
      <c r="M135" s="62">
        <f t="shared" si="18"/>
        <v>7.1705519029457417E-6</v>
      </c>
      <c r="N135" s="61"/>
      <c r="O135" s="61">
        <v>351</v>
      </c>
      <c r="P135" s="61">
        <f t="shared" si="23"/>
        <v>351</v>
      </c>
      <c r="Q135" s="65">
        <f t="shared" si="19"/>
        <v>-0.12250712250712248</v>
      </c>
    </row>
    <row r="136" spans="1:17" x14ac:dyDescent="0.25">
      <c r="A136" s="59" t="s">
        <v>200</v>
      </c>
      <c r="B136" s="60"/>
      <c r="C136" s="61">
        <v>0</v>
      </c>
      <c r="D136" s="61">
        <f t="shared" si="20"/>
        <v>0</v>
      </c>
      <c r="E136" s="62">
        <f t="shared" ref="E136:E199" si="24">IFERROR(D136/$D$7,"")</f>
        <v>0</v>
      </c>
      <c r="F136" s="63"/>
      <c r="G136" s="64">
        <v>0</v>
      </c>
      <c r="H136" s="61">
        <f t="shared" si="21"/>
        <v>0</v>
      </c>
      <c r="I136" s="62" t="str">
        <f t="shared" ref="I136:I199" si="25">IFERROR(D136/H136-1,"")</f>
        <v/>
      </c>
      <c r="J136" s="60"/>
      <c r="K136" s="61">
        <v>0</v>
      </c>
      <c r="L136" s="61">
        <f t="shared" si="22"/>
        <v>0</v>
      </c>
      <c r="M136" s="62">
        <f t="shared" ref="M136:M199" si="26">IFERROR(L136/$L$7,"")</f>
        <v>0</v>
      </c>
      <c r="N136" s="61"/>
      <c r="O136" s="61">
        <v>4</v>
      </c>
      <c r="P136" s="61">
        <f t="shared" si="23"/>
        <v>4</v>
      </c>
      <c r="Q136" s="65">
        <f t="shared" ref="Q136:Q199" si="27">IFERROR(L136/P136-1,"")</f>
        <v>-1</v>
      </c>
    </row>
    <row r="137" spans="1:17" x14ac:dyDescent="0.25">
      <c r="A137" s="59" t="s">
        <v>201</v>
      </c>
      <c r="B137" s="60"/>
      <c r="C137" s="61">
        <v>48</v>
      </c>
      <c r="D137" s="61">
        <f t="shared" si="20"/>
        <v>48</v>
      </c>
      <c r="E137" s="62">
        <f t="shared" si="24"/>
        <v>6.8307857822886267E-6</v>
      </c>
      <c r="F137" s="63"/>
      <c r="G137" s="64">
        <v>0</v>
      </c>
      <c r="H137" s="61">
        <f t="shared" si="21"/>
        <v>0</v>
      </c>
      <c r="I137" s="62" t="str">
        <f t="shared" si="25"/>
        <v/>
      </c>
      <c r="J137" s="60"/>
      <c r="K137" s="61">
        <v>193</v>
      </c>
      <c r="L137" s="61">
        <f t="shared" si="22"/>
        <v>193</v>
      </c>
      <c r="M137" s="62">
        <f t="shared" si="26"/>
        <v>4.4932354456770395E-6</v>
      </c>
      <c r="N137" s="61"/>
      <c r="O137" s="61">
        <v>12</v>
      </c>
      <c r="P137" s="61">
        <f t="shared" si="23"/>
        <v>12</v>
      </c>
      <c r="Q137" s="65">
        <f t="shared" si="27"/>
        <v>15.083333333333332</v>
      </c>
    </row>
    <row r="138" spans="1:17" x14ac:dyDescent="0.25">
      <c r="A138" s="59" t="s">
        <v>202</v>
      </c>
      <c r="B138" s="60"/>
      <c r="C138" s="61">
        <v>0</v>
      </c>
      <c r="D138" s="61">
        <f t="shared" si="20"/>
        <v>0</v>
      </c>
      <c r="E138" s="62">
        <f t="shared" si="24"/>
        <v>0</v>
      </c>
      <c r="F138" s="63"/>
      <c r="G138" s="64">
        <v>0</v>
      </c>
      <c r="H138" s="61">
        <f t="shared" si="21"/>
        <v>0</v>
      </c>
      <c r="I138" s="62" t="str">
        <f t="shared" si="25"/>
        <v/>
      </c>
      <c r="J138" s="60"/>
      <c r="K138" s="61">
        <v>12</v>
      </c>
      <c r="L138" s="61">
        <f t="shared" si="22"/>
        <v>12</v>
      </c>
      <c r="M138" s="62">
        <f t="shared" si="26"/>
        <v>2.7937215206282112E-7</v>
      </c>
      <c r="N138" s="61"/>
      <c r="O138" s="61">
        <v>0</v>
      </c>
      <c r="P138" s="61">
        <f t="shared" si="23"/>
        <v>0</v>
      </c>
      <c r="Q138" s="65" t="str">
        <f t="shared" si="27"/>
        <v/>
      </c>
    </row>
    <row r="139" spans="1:17" x14ac:dyDescent="0.25">
      <c r="A139" s="59" t="s">
        <v>203</v>
      </c>
      <c r="B139" s="60"/>
      <c r="C139" s="61">
        <v>158</v>
      </c>
      <c r="D139" s="61">
        <f t="shared" si="20"/>
        <v>158</v>
      </c>
      <c r="E139" s="62">
        <f t="shared" si="24"/>
        <v>2.2484669866700063E-5</v>
      </c>
      <c r="F139" s="63"/>
      <c r="G139" s="64">
        <v>124</v>
      </c>
      <c r="H139" s="61">
        <f t="shared" si="21"/>
        <v>124</v>
      </c>
      <c r="I139" s="62">
        <f t="shared" si="25"/>
        <v>0.27419354838709675</v>
      </c>
      <c r="J139" s="60"/>
      <c r="K139" s="61">
        <v>772</v>
      </c>
      <c r="L139" s="61">
        <f t="shared" si="22"/>
        <v>772</v>
      </c>
      <c r="M139" s="62">
        <f t="shared" si="26"/>
        <v>1.7972941782708158E-5</v>
      </c>
      <c r="N139" s="61"/>
      <c r="O139" s="61">
        <v>454</v>
      </c>
      <c r="P139" s="61">
        <f t="shared" si="23"/>
        <v>454</v>
      </c>
      <c r="Q139" s="65">
        <f t="shared" si="27"/>
        <v>0.70044052863436113</v>
      </c>
    </row>
    <row r="140" spans="1:17" x14ac:dyDescent="0.25">
      <c r="A140" s="59" t="s">
        <v>204</v>
      </c>
      <c r="B140" s="60"/>
      <c r="C140" s="61">
        <v>85</v>
      </c>
      <c r="D140" s="61">
        <f t="shared" si="20"/>
        <v>85</v>
      </c>
      <c r="E140" s="62">
        <f t="shared" si="24"/>
        <v>1.2096183156136109E-5</v>
      </c>
      <c r="F140" s="63"/>
      <c r="G140" s="64">
        <v>57</v>
      </c>
      <c r="H140" s="61">
        <f t="shared" si="21"/>
        <v>57</v>
      </c>
      <c r="I140" s="62">
        <f t="shared" si="25"/>
        <v>0.49122807017543857</v>
      </c>
      <c r="J140" s="60"/>
      <c r="K140" s="61">
        <v>238</v>
      </c>
      <c r="L140" s="61">
        <f t="shared" si="22"/>
        <v>238</v>
      </c>
      <c r="M140" s="62">
        <f t="shared" si="26"/>
        <v>5.5408810159126187E-6</v>
      </c>
      <c r="N140" s="61"/>
      <c r="O140" s="61">
        <v>109</v>
      </c>
      <c r="P140" s="61">
        <f t="shared" si="23"/>
        <v>109</v>
      </c>
      <c r="Q140" s="65">
        <f t="shared" si="27"/>
        <v>1.1834862385321099</v>
      </c>
    </row>
    <row r="141" spans="1:17" x14ac:dyDescent="0.25">
      <c r="A141" s="59" t="s">
        <v>205</v>
      </c>
      <c r="B141" s="60"/>
      <c r="C141" s="61">
        <v>0</v>
      </c>
      <c r="D141" s="61">
        <f t="shared" si="20"/>
        <v>0</v>
      </c>
      <c r="E141" s="62">
        <f t="shared" si="24"/>
        <v>0</v>
      </c>
      <c r="F141" s="63"/>
      <c r="G141" s="64">
        <v>0</v>
      </c>
      <c r="H141" s="61">
        <f t="shared" si="21"/>
        <v>0</v>
      </c>
      <c r="I141" s="62" t="str">
        <f t="shared" si="25"/>
        <v/>
      </c>
      <c r="J141" s="60"/>
      <c r="K141" s="61">
        <v>6</v>
      </c>
      <c r="L141" s="61">
        <f t="shared" si="22"/>
        <v>6</v>
      </c>
      <c r="M141" s="62">
        <f t="shared" si="26"/>
        <v>1.3968607603141056E-7</v>
      </c>
      <c r="N141" s="61"/>
      <c r="O141" s="61">
        <v>0</v>
      </c>
      <c r="P141" s="61">
        <f t="shared" si="23"/>
        <v>0</v>
      </c>
      <c r="Q141" s="65" t="str">
        <f t="shared" si="27"/>
        <v/>
      </c>
    </row>
    <row r="142" spans="1:17" x14ac:dyDescent="0.25">
      <c r="A142" s="59" t="s">
        <v>206</v>
      </c>
      <c r="B142" s="60"/>
      <c r="C142" s="61">
        <v>4</v>
      </c>
      <c r="D142" s="61">
        <f t="shared" si="20"/>
        <v>4</v>
      </c>
      <c r="E142" s="62">
        <f t="shared" si="24"/>
        <v>5.6923214852405222E-7</v>
      </c>
      <c r="F142" s="63"/>
      <c r="G142" s="64">
        <v>4</v>
      </c>
      <c r="H142" s="61">
        <f t="shared" si="21"/>
        <v>4</v>
      </c>
      <c r="I142" s="62">
        <f t="shared" si="25"/>
        <v>0</v>
      </c>
      <c r="J142" s="60"/>
      <c r="K142" s="61">
        <v>62</v>
      </c>
      <c r="L142" s="61">
        <f t="shared" si="22"/>
        <v>62</v>
      </c>
      <c r="M142" s="62">
        <f t="shared" si="26"/>
        <v>1.4434227856579091E-6</v>
      </c>
      <c r="N142" s="61"/>
      <c r="O142" s="61">
        <v>55</v>
      </c>
      <c r="P142" s="61">
        <f t="shared" si="23"/>
        <v>55</v>
      </c>
      <c r="Q142" s="65">
        <f t="shared" si="27"/>
        <v>0.1272727272727272</v>
      </c>
    </row>
    <row r="143" spans="1:17" x14ac:dyDescent="0.25">
      <c r="A143" s="59" t="s">
        <v>207</v>
      </c>
      <c r="B143" s="60"/>
      <c r="C143" s="61">
        <v>0</v>
      </c>
      <c r="D143" s="61">
        <f t="shared" si="20"/>
        <v>0</v>
      </c>
      <c r="E143" s="62">
        <f t="shared" si="24"/>
        <v>0</v>
      </c>
      <c r="F143" s="63"/>
      <c r="G143" s="64">
        <v>0</v>
      </c>
      <c r="H143" s="61">
        <f t="shared" si="21"/>
        <v>0</v>
      </c>
      <c r="I143" s="62" t="str">
        <f t="shared" si="25"/>
        <v/>
      </c>
      <c r="J143" s="60"/>
      <c r="K143" s="61">
        <v>29</v>
      </c>
      <c r="L143" s="61">
        <f t="shared" si="22"/>
        <v>29</v>
      </c>
      <c r="M143" s="62">
        <f t="shared" si="26"/>
        <v>6.7514936748515097E-7</v>
      </c>
      <c r="N143" s="61"/>
      <c r="O143" s="61">
        <v>4</v>
      </c>
      <c r="P143" s="61">
        <f t="shared" si="23"/>
        <v>4</v>
      </c>
      <c r="Q143" s="65">
        <f t="shared" si="27"/>
        <v>6.25</v>
      </c>
    </row>
    <row r="144" spans="1:17" x14ac:dyDescent="0.25">
      <c r="A144" s="59" t="s">
        <v>91</v>
      </c>
      <c r="B144" s="60"/>
      <c r="C144" s="61">
        <v>589</v>
      </c>
      <c r="D144" s="61">
        <f t="shared" si="20"/>
        <v>589</v>
      </c>
      <c r="E144" s="62">
        <f t="shared" si="24"/>
        <v>8.3819433870166687E-5</v>
      </c>
      <c r="F144" s="63"/>
      <c r="G144" s="64">
        <v>449</v>
      </c>
      <c r="H144" s="61">
        <f t="shared" si="21"/>
        <v>449</v>
      </c>
      <c r="I144" s="62">
        <f t="shared" si="25"/>
        <v>0.31180400890868598</v>
      </c>
      <c r="J144" s="60"/>
      <c r="K144" s="61">
        <v>2415</v>
      </c>
      <c r="L144" s="61">
        <f t="shared" si="22"/>
        <v>2415</v>
      </c>
      <c r="M144" s="62">
        <f t="shared" si="26"/>
        <v>5.6223645602642751E-5</v>
      </c>
      <c r="N144" s="61"/>
      <c r="O144" s="61">
        <v>1842</v>
      </c>
      <c r="P144" s="61">
        <f t="shared" si="23"/>
        <v>1842</v>
      </c>
      <c r="Q144" s="65">
        <f t="shared" si="27"/>
        <v>0.31107491856677516</v>
      </c>
    </row>
    <row r="145" spans="1:17" x14ac:dyDescent="0.25">
      <c r="A145" s="59" t="s">
        <v>208</v>
      </c>
      <c r="B145" s="60"/>
      <c r="C145" s="61">
        <v>13</v>
      </c>
      <c r="D145" s="61">
        <f t="shared" si="20"/>
        <v>13</v>
      </c>
      <c r="E145" s="62">
        <f t="shared" si="24"/>
        <v>1.8500044827031697E-6</v>
      </c>
      <c r="F145" s="63"/>
      <c r="G145" s="64">
        <v>5</v>
      </c>
      <c r="H145" s="61">
        <f t="shared" si="21"/>
        <v>5</v>
      </c>
      <c r="I145" s="62">
        <f t="shared" si="25"/>
        <v>1.6</v>
      </c>
      <c r="J145" s="60"/>
      <c r="K145" s="61">
        <v>26</v>
      </c>
      <c r="L145" s="61">
        <f t="shared" si="22"/>
        <v>26</v>
      </c>
      <c r="M145" s="62">
        <f t="shared" si="26"/>
        <v>6.0530632946944571E-7</v>
      </c>
      <c r="N145" s="61"/>
      <c r="O145" s="61">
        <v>22</v>
      </c>
      <c r="P145" s="61">
        <f t="shared" si="23"/>
        <v>22</v>
      </c>
      <c r="Q145" s="65">
        <f t="shared" si="27"/>
        <v>0.18181818181818188</v>
      </c>
    </row>
    <row r="146" spans="1:17" x14ac:dyDescent="0.25">
      <c r="A146" s="59" t="s">
        <v>209</v>
      </c>
      <c r="B146" s="60">
        <v>0</v>
      </c>
      <c r="C146" s="61">
        <v>6</v>
      </c>
      <c r="D146" s="61">
        <f t="shared" si="20"/>
        <v>6</v>
      </c>
      <c r="E146" s="62">
        <f t="shared" si="24"/>
        <v>8.5384822278607833E-7</v>
      </c>
      <c r="F146" s="63">
        <v>0</v>
      </c>
      <c r="G146" s="64">
        <v>6</v>
      </c>
      <c r="H146" s="61">
        <f t="shared" si="21"/>
        <v>6</v>
      </c>
      <c r="I146" s="62">
        <f t="shared" si="25"/>
        <v>0</v>
      </c>
      <c r="J146" s="60">
        <v>0</v>
      </c>
      <c r="K146" s="61">
        <v>29</v>
      </c>
      <c r="L146" s="61">
        <f t="shared" si="22"/>
        <v>29</v>
      </c>
      <c r="M146" s="62">
        <f t="shared" si="26"/>
        <v>6.7514936748515097E-7</v>
      </c>
      <c r="N146" s="61">
        <v>109</v>
      </c>
      <c r="O146" s="61">
        <v>132</v>
      </c>
      <c r="P146" s="61">
        <f t="shared" si="23"/>
        <v>241</v>
      </c>
      <c r="Q146" s="65">
        <f t="shared" si="27"/>
        <v>-0.8796680497925311</v>
      </c>
    </row>
    <row r="147" spans="1:17" x14ac:dyDescent="0.25">
      <c r="A147" s="59" t="s">
        <v>210</v>
      </c>
      <c r="B147" s="60"/>
      <c r="C147" s="61">
        <v>0</v>
      </c>
      <c r="D147" s="61">
        <f t="shared" si="20"/>
        <v>0</v>
      </c>
      <c r="E147" s="62">
        <f t="shared" si="24"/>
        <v>0</v>
      </c>
      <c r="F147" s="63"/>
      <c r="G147" s="64">
        <v>0</v>
      </c>
      <c r="H147" s="61">
        <f t="shared" si="21"/>
        <v>0</v>
      </c>
      <c r="I147" s="62" t="str">
        <f t="shared" si="25"/>
        <v/>
      </c>
      <c r="J147" s="60"/>
      <c r="K147" s="61">
        <v>12</v>
      </c>
      <c r="L147" s="61">
        <f t="shared" si="22"/>
        <v>12</v>
      </c>
      <c r="M147" s="62">
        <f t="shared" si="26"/>
        <v>2.7937215206282112E-7</v>
      </c>
      <c r="N147" s="61"/>
      <c r="O147" s="61">
        <v>0</v>
      </c>
      <c r="P147" s="61">
        <f t="shared" si="23"/>
        <v>0</v>
      </c>
      <c r="Q147" s="65" t="str">
        <f t="shared" si="27"/>
        <v/>
      </c>
    </row>
    <row r="148" spans="1:17" x14ac:dyDescent="0.25">
      <c r="A148" s="59" t="s">
        <v>211</v>
      </c>
      <c r="B148" s="60"/>
      <c r="C148" s="61">
        <v>16</v>
      </c>
      <c r="D148" s="61">
        <f t="shared" si="20"/>
        <v>16</v>
      </c>
      <c r="E148" s="62">
        <f t="shared" si="24"/>
        <v>2.2769285940962089E-6</v>
      </c>
      <c r="F148" s="63"/>
      <c r="G148" s="64">
        <v>0</v>
      </c>
      <c r="H148" s="61">
        <f t="shared" si="21"/>
        <v>0</v>
      </c>
      <c r="I148" s="62" t="str">
        <f t="shared" si="25"/>
        <v/>
      </c>
      <c r="J148" s="60"/>
      <c r="K148" s="61">
        <v>94</v>
      </c>
      <c r="L148" s="61">
        <f t="shared" si="22"/>
        <v>94</v>
      </c>
      <c r="M148" s="62">
        <f t="shared" si="26"/>
        <v>2.1884151911587656E-6</v>
      </c>
      <c r="N148" s="61"/>
      <c r="O148" s="61">
        <v>0</v>
      </c>
      <c r="P148" s="61">
        <f t="shared" si="23"/>
        <v>0</v>
      </c>
      <c r="Q148" s="65" t="str">
        <f t="shared" si="27"/>
        <v/>
      </c>
    </row>
    <row r="149" spans="1:17" x14ac:dyDescent="0.25">
      <c r="A149" s="59" t="s">
        <v>212</v>
      </c>
      <c r="B149" s="60"/>
      <c r="C149" s="61">
        <v>5</v>
      </c>
      <c r="D149" s="61">
        <f t="shared" si="20"/>
        <v>5</v>
      </c>
      <c r="E149" s="62">
        <f t="shared" si="24"/>
        <v>7.1154018565506528E-7</v>
      </c>
      <c r="F149" s="63"/>
      <c r="G149" s="64">
        <v>0</v>
      </c>
      <c r="H149" s="61">
        <f t="shared" si="21"/>
        <v>0</v>
      </c>
      <c r="I149" s="62" t="str">
        <f t="shared" si="25"/>
        <v/>
      </c>
      <c r="J149" s="60"/>
      <c r="K149" s="61">
        <v>193</v>
      </c>
      <c r="L149" s="61">
        <f t="shared" si="22"/>
        <v>193</v>
      </c>
      <c r="M149" s="62">
        <f t="shared" si="26"/>
        <v>4.4932354456770395E-6</v>
      </c>
      <c r="N149" s="61"/>
      <c r="O149" s="61">
        <v>24</v>
      </c>
      <c r="P149" s="61">
        <f t="shared" si="23"/>
        <v>24</v>
      </c>
      <c r="Q149" s="65">
        <f t="shared" si="27"/>
        <v>7.0416666666666661</v>
      </c>
    </row>
    <row r="150" spans="1:17" x14ac:dyDescent="0.25">
      <c r="A150" s="59" t="s">
        <v>213</v>
      </c>
      <c r="B150" s="60">
        <v>0</v>
      </c>
      <c r="C150" s="61">
        <v>22</v>
      </c>
      <c r="D150" s="61">
        <f t="shared" si="20"/>
        <v>22</v>
      </c>
      <c r="E150" s="62">
        <f t="shared" si="24"/>
        <v>3.1307768168822872E-6</v>
      </c>
      <c r="F150" s="63">
        <v>0</v>
      </c>
      <c r="G150" s="64">
        <v>22</v>
      </c>
      <c r="H150" s="61">
        <f t="shared" si="21"/>
        <v>22</v>
      </c>
      <c r="I150" s="62">
        <f t="shared" si="25"/>
        <v>0</v>
      </c>
      <c r="J150" s="60">
        <v>0</v>
      </c>
      <c r="K150" s="61">
        <v>213</v>
      </c>
      <c r="L150" s="61">
        <f t="shared" si="22"/>
        <v>213</v>
      </c>
      <c r="M150" s="62">
        <f t="shared" si="26"/>
        <v>4.9588556991150749E-6</v>
      </c>
      <c r="N150" s="61">
        <v>388</v>
      </c>
      <c r="O150" s="61">
        <v>124</v>
      </c>
      <c r="P150" s="61">
        <f t="shared" si="23"/>
        <v>512</v>
      </c>
      <c r="Q150" s="65">
        <f t="shared" si="27"/>
        <v>-0.583984375</v>
      </c>
    </row>
    <row r="151" spans="1:17" x14ac:dyDescent="0.25">
      <c r="A151" s="59" t="s">
        <v>214</v>
      </c>
      <c r="B151" s="60"/>
      <c r="C151" s="61">
        <v>0</v>
      </c>
      <c r="D151" s="61">
        <f t="shared" si="20"/>
        <v>0</v>
      </c>
      <c r="E151" s="62">
        <f t="shared" si="24"/>
        <v>0</v>
      </c>
      <c r="F151" s="63"/>
      <c r="G151" s="64">
        <v>0</v>
      </c>
      <c r="H151" s="61">
        <f t="shared" si="21"/>
        <v>0</v>
      </c>
      <c r="I151" s="62" t="str">
        <f t="shared" si="25"/>
        <v/>
      </c>
      <c r="J151" s="60"/>
      <c r="K151" s="61">
        <v>0</v>
      </c>
      <c r="L151" s="61">
        <f t="shared" si="22"/>
        <v>0</v>
      </c>
      <c r="M151" s="62">
        <f t="shared" si="26"/>
        <v>0</v>
      </c>
      <c r="N151" s="61"/>
      <c r="O151" s="61">
        <v>32</v>
      </c>
      <c r="P151" s="61">
        <f t="shared" si="23"/>
        <v>32</v>
      </c>
      <c r="Q151" s="65">
        <f t="shared" si="27"/>
        <v>-1</v>
      </c>
    </row>
    <row r="152" spans="1:17" x14ac:dyDescent="0.25">
      <c r="A152" s="59" t="s">
        <v>215</v>
      </c>
      <c r="B152" s="60"/>
      <c r="C152" s="61">
        <v>3</v>
      </c>
      <c r="D152" s="61">
        <f t="shared" si="20"/>
        <v>3</v>
      </c>
      <c r="E152" s="62">
        <f t="shared" si="24"/>
        <v>4.2692411139303917E-7</v>
      </c>
      <c r="F152" s="63"/>
      <c r="G152" s="64">
        <v>1</v>
      </c>
      <c r="H152" s="61">
        <f t="shared" si="21"/>
        <v>1</v>
      </c>
      <c r="I152" s="62">
        <f t="shared" si="25"/>
        <v>2</v>
      </c>
      <c r="J152" s="60"/>
      <c r="K152" s="61">
        <v>21</v>
      </c>
      <c r="L152" s="61">
        <f t="shared" si="22"/>
        <v>21</v>
      </c>
      <c r="M152" s="62">
        <f t="shared" si="26"/>
        <v>4.8890126610993697E-7</v>
      </c>
      <c r="N152" s="61"/>
      <c r="O152" s="61">
        <v>12</v>
      </c>
      <c r="P152" s="61">
        <f t="shared" si="23"/>
        <v>12</v>
      </c>
      <c r="Q152" s="65">
        <f t="shared" si="27"/>
        <v>0.75</v>
      </c>
    </row>
    <row r="153" spans="1:17" x14ac:dyDescent="0.25">
      <c r="A153" s="59" t="s">
        <v>216</v>
      </c>
      <c r="B153" s="60"/>
      <c r="C153" s="61">
        <v>30</v>
      </c>
      <c r="D153" s="61">
        <f t="shared" si="20"/>
        <v>30</v>
      </c>
      <c r="E153" s="62">
        <f t="shared" si="24"/>
        <v>4.2692411139303912E-6</v>
      </c>
      <c r="F153" s="63"/>
      <c r="G153" s="64">
        <v>14</v>
      </c>
      <c r="H153" s="61">
        <f t="shared" si="21"/>
        <v>14</v>
      </c>
      <c r="I153" s="62">
        <f t="shared" si="25"/>
        <v>1.1428571428571428</v>
      </c>
      <c r="J153" s="60"/>
      <c r="K153" s="61">
        <v>124</v>
      </c>
      <c r="L153" s="61">
        <f t="shared" si="22"/>
        <v>124</v>
      </c>
      <c r="M153" s="62">
        <f t="shared" si="26"/>
        <v>2.8868455713158182E-6</v>
      </c>
      <c r="N153" s="61"/>
      <c r="O153" s="61">
        <v>84</v>
      </c>
      <c r="P153" s="61">
        <f t="shared" si="23"/>
        <v>84</v>
      </c>
      <c r="Q153" s="65">
        <f t="shared" si="27"/>
        <v>0.47619047619047628</v>
      </c>
    </row>
    <row r="154" spans="1:17" x14ac:dyDescent="0.25">
      <c r="A154" s="59" t="s">
        <v>217</v>
      </c>
      <c r="B154" s="60"/>
      <c r="C154" s="61">
        <v>4</v>
      </c>
      <c r="D154" s="61">
        <f t="shared" si="20"/>
        <v>4</v>
      </c>
      <c r="E154" s="62">
        <f t="shared" si="24"/>
        <v>5.6923214852405222E-7</v>
      </c>
      <c r="F154" s="63"/>
      <c r="G154" s="64">
        <v>0</v>
      </c>
      <c r="H154" s="61">
        <f t="shared" si="21"/>
        <v>0</v>
      </c>
      <c r="I154" s="62" t="str">
        <f t="shared" si="25"/>
        <v/>
      </c>
      <c r="J154" s="60"/>
      <c r="K154" s="61">
        <v>12</v>
      </c>
      <c r="L154" s="61">
        <f t="shared" si="22"/>
        <v>12</v>
      </c>
      <c r="M154" s="62">
        <f t="shared" si="26"/>
        <v>2.7937215206282112E-7</v>
      </c>
      <c r="N154" s="61"/>
      <c r="O154" s="61">
        <v>7</v>
      </c>
      <c r="P154" s="61">
        <f t="shared" si="23"/>
        <v>7</v>
      </c>
      <c r="Q154" s="65">
        <f t="shared" si="27"/>
        <v>0.71428571428571419</v>
      </c>
    </row>
    <row r="155" spans="1:17" x14ac:dyDescent="0.25">
      <c r="A155" s="59" t="s">
        <v>218</v>
      </c>
      <c r="B155" s="60"/>
      <c r="C155" s="61">
        <v>21</v>
      </c>
      <c r="D155" s="61">
        <f t="shared" si="20"/>
        <v>21</v>
      </c>
      <c r="E155" s="62">
        <f t="shared" si="24"/>
        <v>2.988468779751274E-6</v>
      </c>
      <c r="F155" s="63"/>
      <c r="G155" s="64">
        <v>19</v>
      </c>
      <c r="H155" s="61">
        <f t="shared" si="21"/>
        <v>19</v>
      </c>
      <c r="I155" s="62">
        <f t="shared" si="25"/>
        <v>0.10526315789473695</v>
      </c>
      <c r="J155" s="60"/>
      <c r="K155" s="61">
        <v>63</v>
      </c>
      <c r="L155" s="61">
        <f t="shared" si="22"/>
        <v>63</v>
      </c>
      <c r="M155" s="62">
        <f t="shared" si="26"/>
        <v>1.4667037983298108E-6</v>
      </c>
      <c r="N155" s="61"/>
      <c r="O155" s="61">
        <v>51</v>
      </c>
      <c r="P155" s="61">
        <f t="shared" si="23"/>
        <v>51</v>
      </c>
      <c r="Q155" s="65">
        <f t="shared" si="27"/>
        <v>0.23529411764705888</v>
      </c>
    </row>
    <row r="156" spans="1:17" x14ac:dyDescent="0.25">
      <c r="A156" s="59" t="s">
        <v>219</v>
      </c>
      <c r="B156" s="60"/>
      <c r="C156" s="61">
        <v>0</v>
      </c>
      <c r="D156" s="61">
        <f t="shared" si="20"/>
        <v>0</v>
      </c>
      <c r="E156" s="62">
        <f t="shared" si="24"/>
        <v>0</v>
      </c>
      <c r="F156" s="63"/>
      <c r="G156" s="64">
        <v>0</v>
      </c>
      <c r="H156" s="61">
        <f t="shared" si="21"/>
        <v>0</v>
      </c>
      <c r="I156" s="62" t="str">
        <f t="shared" si="25"/>
        <v/>
      </c>
      <c r="J156" s="60"/>
      <c r="K156" s="61">
        <v>0</v>
      </c>
      <c r="L156" s="61">
        <f t="shared" si="22"/>
        <v>0</v>
      </c>
      <c r="M156" s="62">
        <f t="shared" si="26"/>
        <v>0</v>
      </c>
      <c r="N156" s="61"/>
      <c r="O156" s="61">
        <v>16</v>
      </c>
      <c r="P156" s="61">
        <f t="shared" si="23"/>
        <v>16</v>
      </c>
      <c r="Q156" s="65">
        <f t="shared" si="27"/>
        <v>-1</v>
      </c>
    </row>
    <row r="157" spans="1:17" x14ac:dyDescent="0.25">
      <c r="A157" s="59" t="s">
        <v>220</v>
      </c>
      <c r="B157" s="60"/>
      <c r="C157" s="61">
        <v>0</v>
      </c>
      <c r="D157" s="61">
        <f t="shared" si="20"/>
        <v>0</v>
      </c>
      <c r="E157" s="62">
        <f t="shared" si="24"/>
        <v>0</v>
      </c>
      <c r="F157" s="63"/>
      <c r="G157" s="64">
        <v>0</v>
      </c>
      <c r="H157" s="61">
        <f t="shared" si="21"/>
        <v>0</v>
      </c>
      <c r="I157" s="62" t="str">
        <f t="shared" si="25"/>
        <v/>
      </c>
      <c r="J157" s="60"/>
      <c r="K157" s="61">
        <v>8</v>
      </c>
      <c r="L157" s="61">
        <f t="shared" si="22"/>
        <v>8</v>
      </c>
      <c r="M157" s="62">
        <f t="shared" si="26"/>
        <v>1.8624810137521409E-7</v>
      </c>
      <c r="N157" s="61"/>
      <c r="O157" s="61">
        <v>24</v>
      </c>
      <c r="P157" s="61">
        <f t="shared" si="23"/>
        <v>24</v>
      </c>
      <c r="Q157" s="65">
        <f t="shared" si="27"/>
        <v>-0.66666666666666674</v>
      </c>
    </row>
    <row r="158" spans="1:17" x14ac:dyDescent="0.25">
      <c r="A158" s="59" t="s">
        <v>221</v>
      </c>
      <c r="B158" s="60"/>
      <c r="C158" s="61">
        <v>0</v>
      </c>
      <c r="D158" s="61">
        <f t="shared" si="20"/>
        <v>0</v>
      </c>
      <c r="E158" s="62">
        <f t="shared" si="24"/>
        <v>0</v>
      </c>
      <c r="F158" s="63"/>
      <c r="G158" s="64">
        <v>0</v>
      </c>
      <c r="H158" s="61">
        <f t="shared" si="21"/>
        <v>0</v>
      </c>
      <c r="I158" s="62" t="str">
        <f t="shared" si="25"/>
        <v/>
      </c>
      <c r="J158" s="60"/>
      <c r="K158" s="61">
        <v>19</v>
      </c>
      <c r="L158" s="61">
        <f t="shared" si="22"/>
        <v>19</v>
      </c>
      <c r="M158" s="62">
        <f t="shared" si="26"/>
        <v>4.4233924076613344E-7</v>
      </c>
      <c r="N158" s="61"/>
      <c r="O158" s="61">
        <v>35</v>
      </c>
      <c r="P158" s="61">
        <f t="shared" si="23"/>
        <v>35</v>
      </c>
      <c r="Q158" s="65">
        <f t="shared" si="27"/>
        <v>-0.45714285714285718</v>
      </c>
    </row>
    <row r="159" spans="1:17" x14ac:dyDescent="0.25">
      <c r="A159" s="59" t="s">
        <v>222</v>
      </c>
      <c r="B159" s="60"/>
      <c r="C159" s="61">
        <v>0</v>
      </c>
      <c r="D159" s="61">
        <f t="shared" si="20"/>
        <v>0</v>
      </c>
      <c r="E159" s="62">
        <f t="shared" si="24"/>
        <v>0</v>
      </c>
      <c r="F159" s="63"/>
      <c r="G159" s="64">
        <v>0</v>
      </c>
      <c r="H159" s="61">
        <f t="shared" si="21"/>
        <v>0</v>
      </c>
      <c r="I159" s="62" t="str">
        <f t="shared" si="25"/>
        <v/>
      </c>
      <c r="J159" s="60"/>
      <c r="K159" s="61">
        <v>0</v>
      </c>
      <c r="L159" s="61">
        <f t="shared" si="22"/>
        <v>0</v>
      </c>
      <c r="M159" s="62">
        <f t="shared" si="26"/>
        <v>0</v>
      </c>
      <c r="N159" s="61"/>
      <c r="O159" s="61">
        <v>12</v>
      </c>
      <c r="P159" s="61">
        <f t="shared" si="23"/>
        <v>12</v>
      </c>
      <c r="Q159" s="65">
        <f t="shared" si="27"/>
        <v>-1</v>
      </c>
    </row>
    <row r="160" spans="1:17" x14ac:dyDescent="0.25">
      <c r="A160" s="59" t="s">
        <v>223</v>
      </c>
      <c r="B160" s="60"/>
      <c r="C160" s="61">
        <v>0</v>
      </c>
      <c r="D160" s="61">
        <f t="shared" si="20"/>
        <v>0</v>
      </c>
      <c r="E160" s="62">
        <f t="shared" si="24"/>
        <v>0</v>
      </c>
      <c r="F160" s="63"/>
      <c r="G160" s="64">
        <v>0</v>
      </c>
      <c r="H160" s="61">
        <f t="shared" si="21"/>
        <v>0</v>
      </c>
      <c r="I160" s="62" t="str">
        <f t="shared" si="25"/>
        <v/>
      </c>
      <c r="J160" s="60"/>
      <c r="K160" s="61">
        <v>0</v>
      </c>
      <c r="L160" s="61">
        <f t="shared" si="22"/>
        <v>0</v>
      </c>
      <c r="M160" s="62">
        <f t="shared" si="26"/>
        <v>0</v>
      </c>
      <c r="N160" s="61"/>
      <c r="O160" s="61">
        <v>2</v>
      </c>
      <c r="P160" s="61">
        <f t="shared" si="23"/>
        <v>2</v>
      </c>
      <c r="Q160" s="65">
        <f t="shared" si="27"/>
        <v>-1</v>
      </c>
    </row>
    <row r="161" spans="1:17" x14ac:dyDescent="0.25">
      <c r="A161" s="59" t="s">
        <v>224</v>
      </c>
      <c r="B161" s="60"/>
      <c r="C161" s="61">
        <v>0</v>
      </c>
      <c r="D161" s="61">
        <f t="shared" si="20"/>
        <v>0</v>
      </c>
      <c r="E161" s="62">
        <f t="shared" si="24"/>
        <v>0</v>
      </c>
      <c r="F161" s="63"/>
      <c r="G161" s="64">
        <v>0</v>
      </c>
      <c r="H161" s="61">
        <f t="shared" si="21"/>
        <v>0</v>
      </c>
      <c r="I161" s="62" t="str">
        <f t="shared" si="25"/>
        <v/>
      </c>
      <c r="J161" s="60"/>
      <c r="K161" s="61">
        <v>0</v>
      </c>
      <c r="L161" s="61">
        <f t="shared" si="22"/>
        <v>0</v>
      </c>
      <c r="M161" s="62">
        <f t="shared" si="26"/>
        <v>0</v>
      </c>
      <c r="N161" s="61"/>
      <c r="O161" s="61">
        <v>16</v>
      </c>
      <c r="P161" s="61">
        <f t="shared" si="23"/>
        <v>16</v>
      </c>
      <c r="Q161" s="65">
        <f t="shared" si="27"/>
        <v>-1</v>
      </c>
    </row>
    <row r="162" spans="1:17" x14ac:dyDescent="0.25">
      <c r="A162" s="59" t="s">
        <v>225</v>
      </c>
      <c r="B162" s="60"/>
      <c r="C162" s="61">
        <v>0</v>
      </c>
      <c r="D162" s="61">
        <f t="shared" si="20"/>
        <v>0</v>
      </c>
      <c r="E162" s="62">
        <f t="shared" si="24"/>
        <v>0</v>
      </c>
      <c r="F162" s="63"/>
      <c r="G162" s="64">
        <v>0</v>
      </c>
      <c r="H162" s="61">
        <f t="shared" si="21"/>
        <v>0</v>
      </c>
      <c r="I162" s="62" t="str">
        <f t="shared" si="25"/>
        <v/>
      </c>
      <c r="J162" s="60"/>
      <c r="K162" s="61">
        <v>0</v>
      </c>
      <c r="L162" s="61">
        <f t="shared" si="22"/>
        <v>0</v>
      </c>
      <c r="M162" s="62">
        <f t="shared" si="26"/>
        <v>0</v>
      </c>
      <c r="N162" s="61"/>
      <c r="O162" s="61">
        <v>0</v>
      </c>
      <c r="P162" s="61">
        <f t="shared" si="23"/>
        <v>0</v>
      </c>
      <c r="Q162" s="65" t="str">
        <f t="shared" si="27"/>
        <v/>
      </c>
    </row>
    <row r="163" spans="1:17" x14ac:dyDescent="0.25">
      <c r="A163" s="59" t="s">
        <v>226</v>
      </c>
      <c r="B163" s="60"/>
      <c r="C163" s="61">
        <v>0</v>
      </c>
      <c r="D163" s="61">
        <f t="shared" si="20"/>
        <v>0</v>
      </c>
      <c r="E163" s="62">
        <f t="shared" si="24"/>
        <v>0</v>
      </c>
      <c r="F163" s="63"/>
      <c r="G163" s="64">
        <v>0</v>
      </c>
      <c r="H163" s="61">
        <f t="shared" si="21"/>
        <v>0</v>
      </c>
      <c r="I163" s="62" t="str">
        <f t="shared" si="25"/>
        <v/>
      </c>
      <c r="J163" s="60"/>
      <c r="K163" s="61">
        <v>0</v>
      </c>
      <c r="L163" s="61">
        <f t="shared" si="22"/>
        <v>0</v>
      </c>
      <c r="M163" s="62">
        <f t="shared" si="26"/>
        <v>0</v>
      </c>
      <c r="N163" s="61"/>
      <c r="O163" s="61">
        <v>16</v>
      </c>
      <c r="P163" s="61">
        <f t="shared" si="23"/>
        <v>16</v>
      </c>
      <c r="Q163" s="65">
        <f t="shared" si="27"/>
        <v>-1</v>
      </c>
    </row>
    <row r="164" spans="1:17" x14ac:dyDescent="0.25">
      <c r="A164" s="59" t="s">
        <v>227</v>
      </c>
      <c r="B164" s="60"/>
      <c r="C164" s="61">
        <v>0</v>
      </c>
      <c r="D164" s="61">
        <f t="shared" si="20"/>
        <v>0</v>
      </c>
      <c r="E164" s="62">
        <f t="shared" si="24"/>
        <v>0</v>
      </c>
      <c r="F164" s="63"/>
      <c r="G164" s="64">
        <v>0</v>
      </c>
      <c r="H164" s="61">
        <f t="shared" si="21"/>
        <v>0</v>
      </c>
      <c r="I164" s="62" t="str">
        <f t="shared" si="25"/>
        <v/>
      </c>
      <c r="J164" s="60"/>
      <c r="K164" s="61">
        <v>4</v>
      </c>
      <c r="L164" s="61">
        <f t="shared" si="22"/>
        <v>4</v>
      </c>
      <c r="M164" s="62">
        <f t="shared" si="26"/>
        <v>9.3124050687607043E-8</v>
      </c>
      <c r="N164" s="61"/>
      <c r="O164" s="61">
        <v>0</v>
      </c>
      <c r="P164" s="61">
        <f t="shared" si="23"/>
        <v>0</v>
      </c>
      <c r="Q164" s="65" t="str">
        <f t="shared" si="27"/>
        <v/>
      </c>
    </row>
    <row r="165" spans="1:17" x14ac:dyDescent="0.25">
      <c r="A165" s="59" t="s">
        <v>228</v>
      </c>
      <c r="B165" s="60"/>
      <c r="C165" s="61">
        <v>0</v>
      </c>
      <c r="D165" s="61">
        <f t="shared" si="20"/>
        <v>0</v>
      </c>
      <c r="E165" s="62">
        <f t="shared" si="24"/>
        <v>0</v>
      </c>
      <c r="F165" s="63"/>
      <c r="G165" s="64">
        <v>0</v>
      </c>
      <c r="H165" s="61">
        <f t="shared" si="21"/>
        <v>0</v>
      </c>
      <c r="I165" s="62" t="str">
        <f t="shared" si="25"/>
        <v/>
      </c>
      <c r="J165" s="60"/>
      <c r="K165" s="61">
        <v>0</v>
      </c>
      <c r="L165" s="61">
        <f t="shared" si="22"/>
        <v>0</v>
      </c>
      <c r="M165" s="62">
        <f t="shared" si="26"/>
        <v>0</v>
      </c>
      <c r="N165" s="61"/>
      <c r="O165" s="61">
        <v>4</v>
      </c>
      <c r="P165" s="61">
        <f t="shared" si="23"/>
        <v>4</v>
      </c>
      <c r="Q165" s="65">
        <f t="shared" si="27"/>
        <v>-1</v>
      </c>
    </row>
    <row r="166" spans="1:17" x14ac:dyDescent="0.25">
      <c r="A166" s="59" t="s">
        <v>229</v>
      </c>
      <c r="B166" s="60"/>
      <c r="C166" s="61">
        <v>0</v>
      </c>
      <c r="D166" s="61">
        <f t="shared" si="20"/>
        <v>0</v>
      </c>
      <c r="E166" s="62">
        <f t="shared" si="24"/>
        <v>0</v>
      </c>
      <c r="F166" s="63"/>
      <c r="G166" s="64">
        <v>0</v>
      </c>
      <c r="H166" s="61">
        <f t="shared" si="21"/>
        <v>0</v>
      </c>
      <c r="I166" s="62" t="str">
        <f t="shared" si="25"/>
        <v/>
      </c>
      <c r="J166" s="60"/>
      <c r="K166" s="61">
        <v>3</v>
      </c>
      <c r="L166" s="61">
        <f t="shared" si="22"/>
        <v>3</v>
      </c>
      <c r="M166" s="62">
        <f t="shared" si="26"/>
        <v>6.9843038015705279E-8</v>
      </c>
      <c r="N166" s="61"/>
      <c r="O166" s="61">
        <v>0</v>
      </c>
      <c r="P166" s="61">
        <f t="shared" si="23"/>
        <v>0</v>
      </c>
      <c r="Q166" s="65" t="str">
        <f t="shared" si="27"/>
        <v/>
      </c>
    </row>
    <row r="167" spans="1:17" x14ac:dyDescent="0.25">
      <c r="A167" s="59" t="s">
        <v>230</v>
      </c>
      <c r="B167" s="60"/>
      <c r="C167" s="61">
        <v>24</v>
      </c>
      <c r="D167" s="61">
        <f t="shared" si="20"/>
        <v>24</v>
      </c>
      <c r="E167" s="62">
        <f t="shared" si="24"/>
        <v>3.4153928911443133E-6</v>
      </c>
      <c r="F167" s="63"/>
      <c r="G167" s="64">
        <v>18</v>
      </c>
      <c r="H167" s="61">
        <f t="shared" si="21"/>
        <v>18</v>
      </c>
      <c r="I167" s="62">
        <f t="shared" si="25"/>
        <v>0.33333333333333326</v>
      </c>
      <c r="J167" s="60"/>
      <c r="K167" s="61">
        <v>69</v>
      </c>
      <c r="L167" s="61">
        <f t="shared" si="22"/>
        <v>69</v>
      </c>
      <c r="M167" s="62">
        <f t="shared" si="26"/>
        <v>1.6063898743612213E-6</v>
      </c>
      <c r="N167" s="61"/>
      <c r="O167" s="61">
        <v>57</v>
      </c>
      <c r="P167" s="61">
        <f t="shared" si="23"/>
        <v>57</v>
      </c>
      <c r="Q167" s="65">
        <f t="shared" si="27"/>
        <v>0.21052631578947367</v>
      </c>
    </row>
    <row r="168" spans="1:17" x14ac:dyDescent="0.25">
      <c r="A168" s="59" t="s">
        <v>231</v>
      </c>
      <c r="B168" s="60"/>
      <c r="C168" s="61">
        <v>28</v>
      </c>
      <c r="D168" s="61">
        <f t="shared" ref="D168:D231" si="28">C168+B168</f>
        <v>28</v>
      </c>
      <c r="E168" s="62">
        <f t="shared" si="24"/>
        <v>3.9846250396683656E-6</v>
      </c>
      <c r="F168" s="63"/>
      <c r="G168" s="64">
        <v>15</v>
      </c>
      <c r="H168" s="61">
        <f t="shared" ref="H168:H231" si="29">G168+F168</f>
        <v>15</v>
      </c>
      <c r="I168" s="62">
        <f t="shared" si="25"/>
        <v>0.8666666666666667</v>
      </c>
      <c r="J168" s="60"/>
      <c r="K168" s="61">
        <v>58</v>
      </c>
      <c r="L168" s="61">
        <f t="shared" ref="L168:L231" si="30">K168+J168</f>
        <v>58</v>
      </c>
      <c r="M168" s="62">
        <f t="shared" si="26"/>
        <v>1.3502987349703019E-6</v>
      </c>
      <c r="N168" s="61"/>
      <c r="O168" s="61">
        <v>12</v>
      </c>
      <c r="P168" s="61">
        <f t="shared" ref="P168:P231" si="31">O168+N168</f>
        <v>12</v>
      </c>
      <c r="Q168" s="65">
        <f t="shared" si="27"/>
        <v>3.833333333333333</v>
      </c>
    </row>
    <row r="169" spans="1:17" x14ac:dyDescent="0.25">
      <c r="A169" s="59" t="s">
        <v>232</v>
      </c>
      <c r="B169" s="60"/>
      <c r="C169" s="61">
        <v>66</v>
      </c>
      <c r="D169" s="61">
        <f t="shared" si="28"/>
        <v>66</v>
      </c>
      <c r="E169" s="62">
        <f t="shared" si="24"/>
        <v>9.3923304506468612E-6</v>
      </c>
      <c r="F169" s="63"/>
      <c r="G169" s="64">
        <v>40</v>
      </c>
      <c r="H169" s="61">
        <f t="shared" si="29"/>
        <v>40</v>
      </c>
      <c r="I169" s="62">
        <f t="shared" si="25"/>
        <v>0.64999999999999991</v>
      </c>
      <c r="J169" s="60"/>
      <c r="K169" s="61">
        <v>215</v>
      </c>
      <c r="L169" s="61">
        <f t="shared" si="30"/>
        <v>215</v>
      </c>
      <c r="M169" s="62">
        <f t="shared" si="26"/>
        <v>5.0054177244588783E-6</v>
      </c>
      <c r="N169" s="61"/>
      <c r="O169" s="61">
        <v>99</v>
      </c>
      <c r="P169" s="61">
        <f t="shared" si="31"/>
        <v>99</v>
      </c>
      <c r="Q169" s="65">
        <f t="shared" si="27"/>
        <v>1.1717171717171717</v>
      </c>
    </row>
    <row r="170" spans="1:17" x14ac:dyDescent="0.25">
      <c r="A170" s="59" t="s">
        <v>233</v>
      </c>
      <c r="B170" s="60"/>
      <c r="C170" s="61">
        <v>0</v>
      </c>
      <c r="D170" s="61">
        <f t="shared" si="28"/>
        <v>0</v>
      </c>
      <c r="E170" s="62">
        <f t="shared" si="24"/>
        <v>0</v>
      </c>
      <c r="F170" s="63"/>
      <c r="G170" s="64">
        <v>0</v>
      </c>
      <c r="H170" s="61">
        <f t="shared" si="29"/>
        <v>0</v>
      </c>
      <c r="I170" s="62" t="str">
        <f t="shared" si="25"/>
        <v/>
      </c>
      <c r="J170" s="60"/>
      <c r="K170" s="61">
        <v>0</v>
      </c>
      <c r="L170" s="61">
        <f t="shared" si="30"/>
        <v>0</v>
      </c>
      <c r="M170" s="62">
        <f t="shared" si="26"/>
        <v>0</v>
      </c>
      <c r="N170" s="61"/>
      <c r="O170" s="61">
        <v>24</v>
      </c>
      <c r="P170" s="61">
        <f t="shared" si="31"/>
        <v>24</v>
      </c>
      <c r="Q170" s="65">
        <f t="shared" si="27"/>
        <v>-1</v>
      </c>
    </row>
    <row r="171" spans="1:17" x14ac:dyDescent="0.25">
      <c r="A171" s="59" t="s">
        <v>234</v>
      </c>
      <c r="B171" s="60"/>
      <c r="C171" s="61">
        <v>4</v>
      </c>
      <c r="D171" s="61">
        <f t="shared" si="28"/>
        <v>4</v>
      </c>
      <c r="E171" s="62">
        <f t="shared" si="24"/>
        <v>5.6923214852405222E-7</v>
      </c>
      <c r="F171" s="63"/>
      <c r="G171" s="64">
        <v>0</v>
      </c>
      <c r="H171" s="61">
        <f t="shared" si="29"/>
        <v>0</v>
      </c>
      <c r="I171" s="62" t="str">
        <f t="shared" si="25"/>
        <v/>
      </c>
      <c r="J171" s="60"/>
      <c r="K171" s="61">
        <v>4</v>
      </c>
      <c r="L171" s="61">
        <f t="shared" si="30"/>
        <v>4</v>
      </c>
      <c r="M171" s="62">
        <f t="shared" si="26"/>
        <v>9.3124050687607043E-8</v>
      </c>
      <c r="N171" s="61"/>
      <c r="O171" s="61">
        <v>0</v>
      </c>
      <c r="P171" s="61">
        <f t="shared" si="31"/>
        <v>0</v>
      </c>
      <c r="Q171" s="65" t="str">
        <f t="shared" si="27"/>
        <v/>
      </c>
    </row>
    <row r="172" spans="1:17" x14ac:dyDescent="0.25">
      <c r="A172" s="59" t="s">
        <v>235</v>
      </c>
      <c r="B172" s="60"/>
      <c r="C172" s="61">
        <v>12</v>
      </c>
      <c r="D172" s="61">
        <f t="shared" si="28"/>
        <v>12</v>
      </c>
      <c r="E172" s="62">
        <f t="shared" si="24"/>
        <v>1.7076964455721567E-6</v>
      </c>
      <c r="F172" s="63"/>
      <c r="G172" s="64">
        <v>15</v>
      </c>
      <c r="H172" s="61">
        <f t="shared" si="29"/>
        <v>15</v>
      </c>
      <c r="I172" s="62">
        <f t="shared" si="25"/>
        <v>-0.19999999999999996</v>
      </c>
      <c r="J172" s="60"/>
      <c r="K172" s="61">
        <v>48</v>
      </c>
      <c r="L172" s="61">
        <f t="shared" si="30"/>
        <v>48</v>
      </c>
      <c r="M172" s="62">
        <f t="shared" si="26"/>
        <v>1.1174886082512845E-6</v>
      </c>
      <c r="N172" s="61"/>
      <c r="O172" s="61">
        <v>75</v>
      </c>
      <c r="P172" s="61">
        <f t="shared" si="31"/>
        <v>75</v>
      </c>
      <c r="Q172" s="65">
        <f t="shared" si="27"/>
        <v>-0.36</v>
      </c>
    </row>
    <row r="173" spans="1:17" x14ac:dyDescent="0.25">
      <c r="A173" s="59" t="s">
        <v>86</v>
      </c>
      <c r="B173" s="60"/>
      <c r="C173" s="61">
        <v>581</v>
      </c>
      <c r="D173" s="61">
        <f t="shared" si="28"/>
        <v>581</v>
      </c>
      <c r="E173" s="62">
        <f t="shared" si="24"/>
        <v>8.2680969573118584E-5</v>
      </c>
      <c r="F173" s="63"/>
      <c r="G173" s="64">
        <v>299</v>
      </c>
      <c r="H173" s="61">
        <f t="shared" si="29"/>
        <v>299</v>
      </c>
      <c r="I173" s="62">
        <f t="shared" si="25"/>
        <v>0.94314381270903014</v>
      </c>
      <c r="J173" s="60"/>
      <c r="K173" s="61">
        <v>2746</v>
      </c>
      <c r="L173" s="61">
        <f t="shared" si="30"/>
        <v>2746</v>
      </c>
      <c r="M173" s="62">
        <f t="shared" si="26"/>
        <v>6.3929660797042238E-5</v>
      </c>
      <c r="N173" s="61"/>
      <c r="O173" s="61">
        <v>456</v>
      </c>
      <c r="P173" s="61">
        <f t="shared" si="31"/>
        <v>456</v>
      </c>
      <c r="Q173" s="65">
        <f t="shared" si="27"/>
        <v>5.0219298245614032</v>
      </c>
    </row>
    <row r="174" spans="1:17" x14ac:dyDescent="0.25">
      <c r="A174" s="59" t="s">
        <v>236</v>
      </c>
      <c r="B174" s="60"/>
      <c r="C174" s="61">
        <v>76</v>
      </c>
      <c r="D174" s="61">
        <f t="shared" si="28"/>
        <v>76</v>
      </c>
      <c r="E174" s="62">
        <f t="shared" si="24"/>
        <v>1.0815410821956991E-5</v>
      </c>
      <c r="F174" s="63"/>
      <c r="G174" s="64">
        <v>50</v>
      </c>
      <c r="H174" s="61">
        <f t="shared" si="29"/>
        <v>50</v>
      </c>
      <c r="I174" s="62">
        <f t="shared" si="25"/>
        <v>0.52</v>
      </c>
      <c r="J174" s="60"/>
      <c r="K174" s="61">
        <v>775</v>
      </c>
      <c r="L174" s="61">
        <f t="shared" si="30"/>
        <v>775</v>
      </c>
      <c r="M174" s="62">
        <f t="shared" si="26"/>
        <v>1.8042784820723862E-5</v>
      </c>
      <c r="N174" s="61"/>
      <c r="O174" s="61">
        <v>423</v>
      </c>
      <c r="P174" s="61">
        <f t="shared" si="31"/>
        <v>423</v>
      </c>
      <c r="Q174" s="65">
        <f t="shared" si="27"/>
        <v>0.83215130023640671</v>
      </c>
    </row>
    <row r="175" spans="1:17" x14ac:dyDescent="0.25">
      <c r="A175" s="59" t="s">
        <v>237</v>
      </c>
      <c r="B175" s="60">
        <v>0</v>
      </c>
      <c r="C175" s="61">
        <v>60</v>
      </c>
      <c r="D175" s="61">
        <f t="shared" si="28"/>
        <v>60</v>
      </c>
      <c r="E175" s="62">
        <f t="shared" si="24"/>
        <v>8.5384822278607825E-6</v>
      </c>
      <c r="F175" s="63">
        <v>0</v>
      </c>
      <c r="G175" s="64">
        <v>38</v>
      </c>
      <c r="H175" s="61">
        <f t="shared" si="29"/>
        <v>38</v>
      </c>
      <c r="I175" s="62">
        <f t="shared" si="25"/>
        <v>0.57894736842105265</v>
      </c>
      <c r="J175" s="60">
        <v>60</v>
      </c>
      <c r="K175" s="61">
        <v>364</v>
      </c>
      <c r="L175" s="61">
        <f t="shared" si="30"/>
        <v>424</v>
      </c>
      <c r="M175" s="62">
        <f t="shared" si="26"/>
        <v>9.8711493728863465E-6</v>
      </c>
      <c r="N175" s="61">
        <v>370</v>
      </c>
      <c r="O175" s="61">
        <v>462</v>
      </c>
      <c r="P175" s="61">
        <f t="shared" si="31"/>
        <v>832</v>
      </c>
      <c r="Q175" s="65">
        <f t="shared" si="27"/>
        <v>-0.49038461538461542</v>
      </c>
    </row>
    <row r="176" spans="1:17" x14ac:dyDescent="0.25">
      <c r="A176" s="59" t="s">
        <v>238</v>
      </c>
      <c r="B176" s="60"/>
      <c r="C176" s="61">
        <v>0</v>
      </c>
      <c r="D176" s="61">
        <f t="shared" si="28"/>
        <v>0</v>
      </c>
      <c r="E176" s="62">
        <f t="shared" si="24"/>
        <v>0</v>
      </c>
      <c r="F176" s="63"/>
      <c r="G176" s="64">
        <v>0</v>
      </c>
      <c r="H176" s="61">
        <f t="shared" si="29"/>
        <v>0</v>
      </c>
      <c r="I176" s="62" t="str">
        <f t="shared" si="25"/>
        <v/>
      </c>
      <c r="J176" s="60"/>
      <c r="K176" s="61">
        <v>0</v>
      </c>
      <c r="L176" s="61">
        <f t="shared" si="30"/>
        <v>0</v>
      </c>
      <c r="M176" s="62">
        <f t="shared" si="26"/>
        <v>0</v>
      </c>
      <c r="N176" s="61"/>
      <c r="O176" s="61">
        <v>11</v>
      </c>
      <c r="P176" s="61">
        <f t="shared" si="31"/>
        <v>11</v>
      </c>
      <c r="Q176" s="65">
        <f t="shared" si="27"/>
        <v>-1</v>
      </c>
    </row>
    <row r="177" spans="1:17" x14ac:dyDescent="0.25">
      <c r="A177" s="59" t="s">
        <v>93</v>
      </c>
      <c r="B177" s="60">
        <v>0</v>
      </c>
      <c r="C177" s="61">
        <v>383</v>
      </c>
      <c r="D177" s="61">
        <f t="shared" si="28"/>
        <v>383</v>
      </c>
      <c r="E177" s="62">
        <f t="shared" si="24"/>
        <v>5.4503978221178001E-5</v>
      </c>
      <c r="F177" s="63">
        <v>0</v>
      </c>
      <c r="G177" s="64">
        <v>427</v>
      </c>
      <c r="H177" s="61">
        <f t="shared" si="29"/>
        <v>427</v>
      </c>
      <c r="I177" s="62">
        <f t="shared" si="25"/>
        <v>-0.10304449648711944</v>
      </c>
      <c r="J177" s="60">
        <v>2</v>
      </c>
      <c r="K177" s="61">
        <v>2183</v>
      </c>
      <c r="L177" s="61">
        <f t="shared" si="30"/>
        <v>2185</v>
      </c>
      <c r="M177" s="62">
        <f t="shared" si="26"/>
        <v>5.0869012688105344E-5</v>
      </c>
      <c r="N177" s="61">
        <v>54</v>
      </c>
      <c r="O177" s="61">
        <v>2508</v>
      </c>
      <c r="P177" s="61">
        <f t="shared" si="31"/>
        <v>2562</v>
      </c>
      <c r="Q177" s="65">
        <f t="shared" si="27"/>
        <v>-0.14715066354410622</v>
      </c>
    </row>
    <row r="178" spans="1:17" x14ac:dyDescent="0.25">
      <c r="A178" s="59" t="s">
        <v>77</v>
      </c>
      <c r="B178" s="60"/>
      <c r="C178" s="61">
        <v>3787</v>
      </c>
      <c r="D178" s="61">
        <f t="shared" si="28"/>
        <v>3787</v>
      </c>
      <c r="E178" s="62">
        <f t="shared" si="24"/>
        <v>5.3892053661514644E-4</v>
      </c>
      <c r="F178" s="63"/>
      <c r="G178" s="64">
        <v>3751</v>
      </c>
      <c r="H178" s="61">
        <f t="shared" si="29"/>
        <v>3751</v>
      </c>
      <c r="I178" s="62">
        <f t="shared" si="25"/>
        <v>9.5974406824845815E-3</v>
      </c>
      <c r="J178" s="60"/>
      <c r="K178" s="61">
        <v>26251</v>
      </c>
      <c r="L178" s="61">
        <f t="shared" si="30"/>
        <v>26251</v>
      </c>
      <c r="M178" s="62">
        <f t="shared" si="26"/>
        <v>6.1114986365009313E-4</v>
      </c>
      <c r="N178" s="61"/>
      <c r="O178" s="61">
        <v>25859</v>
      </c>
      <c r="P178" s="61">
        <f t="shared" si="31"/>
        <v>25859</v>
      </c>
      <c r="Q178" s="65">
        <f t="shared" si="27"/>
        <v>1.515913221702303E-2</v>
      </c>
    </row>
    <row r="179" spans="1:17" x14ac:dyDescent="0.25">
      <c r="A179" s="59" t="s">
        <v>239</v>
      </c>
      <c r="B179" s="60"/>
      <c r="C179" s="61">
        <v>4</v>
      </c>
      <c r="D179" s="61">
        <f t="shared" si="28"/>
        <v>4</v>
      </c>
      <c r="E179" s="62">
        <f t="shared" si="24"/>
        <v>5.6923214852405222E-7</v>
      </c>
      <c r="F179" s="63"/>
      <c r="G179" s="64">
        <v>7</v>
      </c>
      <c r="H179" s="61">
        <f t="shared" si="29"/>
        <v>7</v>
      </c>
      <c r="I179" s="62">
        <f t="shared" si="25"/>
        <v>-0.4285714285714286</v>
      </c>
      <c r="J179" s="60"/>
      <c r="K179" s="61">
        <v>44</v>
      </c>
      <c r="L179" s="61">
        <f t="shared" si="30"/>
        <v>44</v>
      </c>
      <c r="M179" s="62">
        <f t="shared" si="26"/>
        <v>1.0243645575636775E-6</v>
      </c>
      <c r="N179" s="61"/>
      <c r="O179" s="61">
        <v>89</v>
      </c>
      <c r="P179" s="61">
        <f t="shared" si="31"/>
        <v>89</v>
      </c>
      <c r="Q179" s="65">
        <f t="shared" si="27"/>
        <v>-0.5056179775280899</v>
      </c>
    </row>
    <row r="180" spans="1:17" x14ac:dyDescent="0.25">
      <c r="A180" s="59" t="s">
        <v>240</v>
      </c>
      <c r="B180" s="60"/>
      <c r="C180" s="61">
        <v>20</v>
      </c>
      <c r="D180" s="61">
        <f t="shared" si="28"/>
        <v>20</v>
      </c>
      <c r="E180" s="62">
        <f t="shared" si="24"/>
        <v>2.8461607426202611E-6</v>
      </c>
      <c r="F180" s="63"/>
      <c r="G180" s="64">
        <v>29</v>
      </c>
      <c r="H180" s="61">
        <f t="shared" si="29"/>
        <v>29</v>
      </c>
      <c r="I180" s="62">
        <f t="shared" si="25"/>
        <v>-0.31034482758620685</v>
      </c>
      <c r="J180" s="60"/>
      <c r="K180" s="61">
        <v>178</v>
      </c>
      <c r="L180" s="61">
        <f t="shared" si="30"/>
        <v>178</v>
      </c>
      <c r="M180" s="62">
        <f t="shared" si="26"/>
        <v>4.1440202555985134E-6</v>
      </c>
      <c r="N180" s="61"/>
      <c r="O180" s="61">
        <v>238</v>
      </c>
      <c r="P180" s="61">
        <f t="shared" si="31"/>
        <v>238</v>
      </c>
      <c r="Q180" s="65">
        <f t="shared" si="27"/>
        <v>-0.25210084033613445</v>
      </c>
    </row>
    <row r="181" spans="1:17" x14ac:dyDescent="0.25">
      <c r="A181" s="59" t="s">
        <v>241</v>
      </c>
      <c r="B181" s="60"/>
      <c r="C181" s="61">
        <v>0</v>
      </c>
      <c r="D181" s="61">
        <f t="shared" si="28"/>
        <v>0</v>
      </c>
      <c r="E181" s="62">
        <f t="shared" si="24"/>
        <v>0</v>
      </c>
      <c r="F181" s="63"/>
      <c r="G181" s="64">
        <v>0</v>
      </c>
      <c r="H181" s="61">
        <f t="shared" si="29"/>
        <v>0</v>
      </c>
      <c r="I181" s="62" t="str">
        <f t="shared" si="25"/>
        <v/>
      </c>
      <c r="J181" s="60"/>
      <c r="K181" s="61">
        <v>0</v>
      </c>
      <c r="L181" s="61">
        <f t="shared" si="30"/>
        <v>0</v>
      </c>
      <c r="M181" s="62">
        <f t="shared" si="26"/>
        <v>0</v>
      </c>
      <c r="N181" s="61"/>
      <c r="O181" s="61">
        <v>8</v>
      </c>
      <c r="P181" s="61">
        <f t="shared" si="31"/>
        <v>8</v>
      </c>
      <c r="Q181" s="65">
        <f t="shared" si="27"/>
        <v>-1</v>
      </c>
    </row>
    <row r="182" spans="1:17" x14ac:dyDescent="0.25">
      <c r="A182" s="59" t="s">
        <v>242</v>
      </c>
      <c r="B182" s="60"/>
      <c r="C182" s="61">
        <v>0</v>
      </c>
      <c r="D182" s="61">
        <f t="shared" si="28"/>
        <v>0</v>
      </c>
      <c r="E182" s="62">
        <f t="shared" si="24"/>
        <v>0</v>
      </c>
      <c r="F182" s="63"/>
      <c r="G182" s="64">
        <v>0</v>
      </c>
      <c r="H182" s="61">
        <f t="shared" si="29"/>
        <v>0</v>
      </c>
      <c r="I182" s="62" t="str">
        <f t="shared" si="25"/>
        <v/>
      </c>
      <c r="J182" s="60"/>
      <c r="K182" s="61">
        <v>79</v>
      </c>
      <c r="L182" s="61">
        <f t="shared" si="30"/>
        <v>79</v>
      </c>
      <c r="M182" s="62">
        <f t="shared" si="26"/>
        <v>1.839200001080239E-6</v>
      </c>
      <c r="N182" s="61"/>
      <c r="O182" s="61">
        <v>144</v>
      </c>
      <c r="P182" s="61">
        <f t="shared" si="31"/>
        <v>144</v>
      </c>
      <c r="Q182" s="65">
        <f t="shared" si="27"/>
        <v>-0.45138888888888884</v>
      </c>
    </row>
    <row r="183" spans="1:17" x14ac:dyDescent="0.25">
      <c r="A183" s="59" t="s">
        <v>243</v>
      </c>
      <c r="B183" s="60"/>
      <c r="C183" s="61">
        <v>9</v>
      </c>
      <c r="D183" s="61">
        <f t="shared" si="28"/>
        <v>9</v>
      </c>
      <c r="E183" s="62">
        <f t="shared" si="24"/>
        <v>1.2807723341791175E-6</v>
      </c>
      <c r="F183" s="63"/>
      <c r="G183" s="64">
        <v>0</v>
      </c>
      <c r="H183" s="61">
        <f t="shared" si="29"/>
        <v>0</v>
      </c>
      <c r="I183" s="62" t="str">
        <f t="shared" si="25"/>
        <v/>
      </c>
      <c r="J183" s="60"/>
      <c r="K183" s="61">
        <v>50</v>
      </c>
      <c r="L183" s="61">
        <f t="shared" si="30"/>
        <v>50</v>
      </c>
      <c r="M183" s="62">
        <f t="shared" si="26"/>
        <v>1.164050633595088E-6</v>
      </c>
      <c r="N183" s="61"/>
      <c r="O183" s="61">
        <v>0</v>
      </c>
      <c r="P183" s="61">
        <f t="shared" si="31"/>
        <v>0</v>
      </c>
      <c r="Q183" s="65" t="str">
        <f t="shared" si="27"/>
        <v/>
      </c>
    </row>
    <row r="184" spans="1:17" x14ac:dyDescent="0.25">
      <c r="A184" s="59" t="s">
        <v>244</v>
      </c>
      <c r="B184" s="60"/>
      <c r="C184" s="61">
        <v>0</v>
      </c>
      <c r="D184" s="61">
        <f t="shared" si="28"/>
        <v>0</v>
      </c>
      <c r="E184" s="62">
        <f t="shared" si="24"/>
        <v>0</v>
      </c>
      <c r="F184" s="63"/>
      <c r="G184" s="64">
        <v>0</v>
      </c>
      <c r="H184" s="61">
        <f t="shared" si="29"/>
        <v>0</v>
      </c>
      <c r="I184" s="62" t="str">
        <f t="shared" si="25"/>
        <v/>
      </c>
      <c r="J184" s="60"/>
      <c r="K184" s="61">
        <v>20</v>
      </c>
      <c r="L184" s="61">
        <f t="shared" si="30"/>
        <v>20</v>
      </c>
      <c r="M184" s="62">
        <f t="shared" si="26"/>
        <v>4.6562025343803518E-7</v>
      </c>
      <c r="N184" s="61"/>
      <c r="O184" s="61">
        <v>70</v>
      </c>
      <c r="P184" s="61">
        <f t="shared" si="31"/>
        <v>70</v>
      </c>
      <c r="Q184" s="65">
        <f t="shared" si="27"/>
        <v>-0.7142857142857143</v>
      </c>
    </row>
    <row r="185" spans="1:17" x14ac:dyDescent="0.25">
      <c r="A185" s="59" t="s">
        <v>245</v>
      </c>
      <c r="B185" s="60"/>
      <c r="C185" s="61">
        <v>4</v>
      </c>
      <c r="D185" s="61">
        <f t="shared" si="28"/>
        <v>4</v>
      </c>
      <c r="E185" s="62">
        <f t="shared" si="24"/>
        <v>5.6923214852405222E-7</v>
      </c>
      <c r="F185" s="63"/>
      <c r="G185" s="64">
        <v>0</v>
      </c>
      <c r="H185" s="61">
        <f t="shared" si="29"/>
        <v>0</v>
      </c>
      <c r="I185" s="62" t="str">
        <f t="shared" si="25"/>
        <v/>
      </c>
      <c r="J185" s="60"/>
      <c r="K185" s="61">
        <v>4</v>
      </c>
      <c r="L185" s="61">
        <f t="shared" si="30"/>
        <v>4</v>
      </c>
      <c r="M185" s="62">
        <f t="shared" si="26"/>
        <v>9.3124050687607043E-8</v>
      </c>
      <c r="N185" s="61"/>
      <c r="O185" s="61">
        <v>0</v>
      </c>
      <c r="P185" s="61">
        <f t="shared" si="31"/>
        <v>0</v>
      </c>
      <c r="Q185" s="65" t="str">
        <f t="shared" si="27"/>
        <v/>
      </c>
    </row>
    <row r="186" spans="1:17" x14ac:dyDescent="0.25">
      <c r="A186" s="59" t="s">
        <v>246</v>
      </c>
      <c r="B186" s="60"/>
      <c r="C186" s="61">
        <v>60</v>
      </c>
      <c r="D186" s="61">
        <f t="shared" si="28"/>
        <v>60</v>
      </c>
      <c r="E186" s="62">
        <f t="shared" si="24"/>
        <v>8.5384822278607825E-6</v>
      </c>
      <c r="F186" s="63"/>
      <c r="G186" s="64">
        <v>214</v>
      </c>
      <c r="H186" s="61">
        <f t="shared" si="29"/>
        <v>214</v>
      </c>
      <c r="I186" s="62">
        <f t="shared" si="25"/>
        <v>-0.71962616822429903</v>
      </c>
      <c r="J186" s="60"/>
      <c r="K186" s="61">
        <v>582</v>
      </c>
      <c r="L186" s="61">
        <f t="shared" si="30"/>
        <v>582</v>
      </c>
      <c r="M186" s="62">
        <f t="shared" si="26"/>
        <v>1.3549549375046825E-5</v>
      </c>
      <c r="N186" s="61"/>
      <c r="O186" s="61">
        <v>2291</v>
      </c>
      <c r="P186" s="61">
        <f t="shared" si="31"/>
        <v>2291</v>
      </c>
      <c r="Q186" s="65">
        <f t="shared" si="27"/>
        <v>-0.74596246180707115</v>
      </c>
    </row>
    <row r="187" spans="1:17" x14ac:dyDescent="0.25">
      <c r="A187" s="59" t="s">
        <v>132</v>
      </c>
      <c r="B187" s="60">
        <v>0</v>
      </c>
      <c r="C187" s="61">
        <v>85</v>
      </c>
      <c r="D187" s="61">
        <f t="shared" si="28"/>
        <v>85</v>
      </c>
      <c r="E187" s="62">
        <f t="shared" si="24"/>
        <v>1.2096183156136109E-5</v>
      </c>
      <c r="F187" s="63">
        <v>18</v>
      </c>
      <c r="G187" s="64">
        <v>92</v>
      </c>
      <c r="H187" s="61">
        <f t="shared" si="29"/>
        <v>110</v>
      </c>
      <c r="I187" s="62">
        <f t="shared" si="25"/>
        <v>-0.22727272727272729</v>
      </c>
      <c r="J187" s="60">
        <v>4</v>
      </c>
      <c r="K187" s="61">
        <v>473</v>
      </c>
      <c r="L187" s="61">
        <f t="shared" si="30"/>
        <v>477</v>
      </c>
      <c r="M187" s="62">
        <f t="shared" si="26"/>
        <v>1.110504304449714E-5</v>
      </c>
      <c r="N187" s="61">
        <v>50</v>
      </c>
      <c r="O187" s="61">
        <v>376</v>
      </c>
      <c r="P187" s="61">
        <f t="shared" si="31"/>
        <v>426</v>
      </c>
      <c r="Q187" s="65">
        <f t="shared" si="27"/>
        <v>0.11971830985915499</v>
      </c>
    </row>
    <row r="188" spans="1:17" x14ac:dyDescent="0.25">
      <c r="A188" s="59" t="s">
        <v>126</v>
      </c>
      <c r="B188" s="60"/>
      <c r="C188" s="61">
        <v>113</v>
      </c>
      <c r="D188" s="61">
        <f t="shared" si="28"/>
        <v>113</v>
      </c>
      <c r="E188" s="62">
        <f t="shared" si="24"/>
        <v>1.6080808195804475E-5</v>
      </c>
      <c r="F188" s="63"/>
      <c r="G188" s="64">
        <v>112</v>
      </c>
      <c r="H188" s="61">
        <f t="shared" si="29"/>
        <v>112</v>
      </c>
      <c r="I188" s="62">
        <f t="shared" si="25"/>
        <v>8.9285714285713969E-3</v>
      </c>
      <c r="J188" s="60"/>
      <c r="K188" s="61">
        <v>486</v>
      </c>
      <c r="L188" s="61">
        <f t="shared" si="30"/>
        <v>486</v>
      </c>
      <c r="M188" s="62">
        <f t="shared" si="26"/>
        <v>1.1314572158544254E-5</v>
      </c>
      <c r="N188" s="61"/>
      <c r="O188" s="61">
        <v>440</v>
      </c>
      <c r="P188" s="61">
        <f t="shared" si="31"/>
        <v>440</v>
      </c>
      <c r="Q188" s="65">
        <f t="shared" si="27"/>
        <v>0.1045454545454545</v>
      </c>
    </row>
    <row r="189" spans="1:17" x14ac:dyDescent="0.25">
      <c r="A189" s="59" t="s">
        <v>247</v>
      </c>
      <c r="B189" s="60">
        <v>0</v>
      </c>
      <c r="C189" s="61">
        <v>91</v>
      </c>
      <c r="D189" s="61">
        <f t="shared" si="28"/>
        <v>91</v>
      </c>
      <c r="E189" s="62">
        <f t="shared" si="24"/>
        <v>1.2950031378922187E-5</v>
      </c>
      <c r="F189" s="63">
        <v>0</v>
      </c>
      <c r="G189" s="64">
        <v>60</v>
      </c>
      <c r="H189" s="61">
        <f t="shared" si="29"/>
        <v>60</v>
      </c>
      <c r="I189" s="62">
        <f t="shared" si="25"/>
        <v>0.51666666666666661</v>
      </c>
      <c r="J189" s="60">
        <v>0</v>
      </c>
      <c r="K189" s="61">
        <v>958</v>
      </c>
      <c r="L189" s="61">
        <f t="shared" si="30"/>
        <v>958</v>
      </c>
      <c r="M189" s="62">
        <f t="shared" si="26"/>
        <v>2.2303210139681887E-5</v>
      </c>
      <c r="N189" s="61">
        <v>0</v>
      </c>
      <c r="O189" s="61">
        <v>496</v>
      </c>
      <c r="P189" s="61">
        <f t="shared" si="31"/>
        <v>496</v>
      </c>
      <c r="Q189" s="65">
        <f t="shared" si="27"/>
        <v>0.93145161290322576</v>
      </c>
    </row>
    <row r="190" spans="1:17" x14ac:dyDescent="0.25">
      <c r="A190" s="59" t="s">
        <v>248</v>
      </c>
      <c r="B190" s="60"/>
      <c r="C190" s="61">
        <v>0</v>
      </c>
      <c r="D190" s="61">
        <f t="shared" si="28"/>
        <v>0</v>
      </c>
      <c r="E190" s="62">
        <f t="shared" si="24"/>
        <v>0</v>
      </c>
      <c r="F190" s="63"/>
      <c r="G190" s="64">
        <v>0</v>
      </c>
      <c r="H190" s="61">
        <f t="shared" si="29"/>
        <v>0</v>
      </c>
      <c r="I190" s="62" t="str">
        <f t="shared" si="25"/>
        <v/>
      </c>
      <c r="J190" s="60"/>
      <c r="K190" s="61">
        <v>21</v>
      </c>
      <c r="L190" s="61">
        <f t="shared" si="30"/>
        <v>21</v>
      </c>
      <c r="M190" s="62">
        <f t="shared" si="26"/>
        <v>4.8890126610993697E-7</v>
      </c>
      <c r="N190" s="61"/>
      <c r="O190" s="61">
        <v>24</v>
      </c>
      <c r="P190" s="61">
        <f t="shared" si="31"/>
        <v>24</v>
      </c>
      <c r="Q190" s="65">
        <f t="shared" si="27"/>
        <v>-0.125</v>
      </c>
    </row>
    <row r="191" spans="1:17" x14ac:dyDescent="0.25">
      <c r="A191" s="59" t="s">
        <v>249</v>
      </c>
      <c r="B191" s="60"/>
      <c r="C191" s="61">
        <v>34</v>
      </c>
      <c r="D191" s="61">
        <f t="shared" si="28"/>
        <v>34</v>
      </c>
      <c r="E191" s="62">
        <f t="shared" si="24"/>
        <v>4.8384732624544435E-6</v>
      </c>
      <c r="F191" s="63"/>
      <c r="G191" s="64">
        <v>40</v>
      </c>
      <c r="H191" s="61">
        <f t="shared" si="29"/>
        <v>40</v>
      </c>
      <c r="I191" s="62">
        <f t="shared" si="25"/>
        <v>-0.15000000000000002</v>
      </c>
      <c r="J191" s="60"/>
      <c r="K191" s="61">
        <v>441</v>
      </c>
      <c r="L191" s="61">
        <f t="shared" si="30"/>
        <v>441</v>
      </c>
      <c r="M191" s="62">
        <f t="shared" si="26"/>
        <v>1.0266926588308676E-5</v>
      </c>
      <c r="N191" s="61"/>
      <c r="O191" s="61">
        <v>262</v>
      </c>
      <c r="P191" s="61">
        <f t="shared" si="31"/>
        <v>262</v>
      </c>
      <c r="Q191" s="65">
        <f t="shared" si="27"/>
        <v>0.68320610687022909</v>
      </c>
    </row>
    <row r="192" spans="1:17" x14ac:dyDescent="0.25">
      <c r="A192" s="59" t="s">
        <v>250</v>
      </c>
      <c r="B192" s="60"/>
      <c r="C192" s="61">
        <v>0</v>
      </c>
      <c r="D192" s="61">
        <f t="shared" si="28"/>
        <v>0</v>
      </c>
      <c r="E192" s="62">
        <f t="shared" si="24"/>
        <v>0</v>
      </c>
      <c r="F192" s="63"/>
      <c r="G192" s="64">
        <v>0</v>
      </c>
      <c r="H192" s="61">
        <f t="shared" si="29"/>
        <v>0</v>
      </c>
      <c r="I192" s="62" t="str">
        <f t="shared" si="25"/>
        <v/>
      </c>
      <c r="J192" s="60"/>
      <c r="K192" s="61">
        <v>14</v>
      </c>
      <c r="L192" s="61">
        <f t="shared" si="30"/>
        <v>14</v>
      </c>
      <c r="M192" s="62">
        <f t="shared" si="26"/>
        <v>3.2593417740662464E-7</v>
      </c>
      <c r="N192" s="61"/>
      <c r="O192" s="61">
        <v>0</v>
      </c>
      <c r="P192" s="61">
        <f t="shared" si="31"/>
        <v>0</v>
      </c>
      <c r="Q192" s="65" t="str">
        <f t="shared" si="27"/>
        <v/>
      </c>
    </row>
    <row r="193" spans="1:17" x14ac:dyDescent="0.25">
      <c r="A193" s="59" t="s">
        <v>251</v>
      </c>
      <c r="B193" s="60"/>
      <c r="C193" s="61">
        <v>4</v>
      </c>
      <c r="D193" s="61">
        <f t="shared" si="28"/>
        <v>4</v>
      </c>
      <c r="E193" s="62">
        <f t="shared" si="24"/>
        <v>5.6923214852405222E-7</v>
      </c>
      <c r="F193" s="63"/>
      <c r="G193" s="64">
        <v>0</v>
      </c>
      <c r="H193" s="61">
        <f t="shared" si="29"/>
        <v>0</v>
      </c>
      <c r="I193" s="62" t="str">
        <f t="shared" si="25"/>
        <v/>
      </c>
      <c r="J193" s="60"/>
      <c r="K193" s="61">
        <v>17</v>
      </c>
      <c r="L193" s="61">
        <f t="shared" si="30"/>
        <v>17</v>
      </c>
      <c r="M193" s="62">
        <f t="shared" si="26"/>
        <v>3.9577721542232991E-7</v>
      </c>
      <c r="N193" s="61"/>
      <c r="O193" s="61">
        <v>36</v>
      </c>
      <c r="P193" s="61">
        <f t="shared" si="31"/>
        <v>36</v>
      </c>
      <c r="Q193" s="65">
        <f t="shared" si="27"/>
        <v>-0.52777777777777779</v>
      </c>
    </row>
    <row r="194" spans="1:17" x14ac:dyDescent="0.25">
      <c r="A194" s="59" t="s">
        <v>252</v>
      </c>
      <c r="B194" s="60"/>
      <c r="C194" s="61">
        <v>0</v>
      </c>
      <c r="D194" s="61">
        <f t="shared" si="28"/>
        <v>0</v>
      </c>
      <c r="E194" s="62">
        <f t="shared" si="24"/>
        <v>0</v>
      </c>
      <c r="F194" s="63"/>
      <c r="G194" s="64">
        <v>0</v>
      </c>
      <c r="H194" s="61">
        <f t="shared" si="29"/>
        <v>0</v>
      </c>
      <c r="I194" s="62" t="str">
        <f t="shared" si="25"/>
        <v/>
      </c>
      <c r="J194" s="60"/>
      <c r="K194" s="61">
        <v>8</v>
      </c>
      <c r="L194" s="61">
        <f t="shared" si="30"/>
        <v>8</v>
      </c>
      <c r="M194" s="62">
        <f t="shared" si="26"/>
        <v>1.8624810137521409E-7</v>
      </c>
      <c r="N194" s="61"/>
      <c r="O194" s="61">
        <v>14</v>
      </c>
      <c r="P194" s="61">
        <f t="shared" si="31"/>
        <v>14</v>
      </c>
      <c r="Q194" s="65">
        <f t="shared" si="27"/>
        <v>-0.4285714285714286</v>
      </c>
    </row>
    <row r="195" spans="1:17" x14ac:dyDescent="0.25">
      <c r="A195" s="59" t="s">
        <v>253</v>
      </c>
      <c r="B195" s="60"/>
      <c r="C195" s="61">
        <v>20</v>
      </c>
      <c r="D195" s="61">
        <f t="shared" si="28"/>
        <v>20</v>
      </c>
      <c r="E195" s="62">
        <f t="shared" si="24"/>
        <v>2.8461607426202611E-6</v>
      </c>
      <c r="F195" s="63"/>
      <c r="G195" s="64">
        <v>14</v>
      </c>
      <c r="H195" s="61">
        <f t="shared" si="29"/>
        <v>14</v>
      </c>
      <c r="I195" s="62">
        <f t="shared" si="25"/>
        <v>0.4285714285714286</v>
      </c>
      <c r="J195" s="60"/>
      <c r="K195" s="61">
        <v>146</v>
      </c>
      <c r="L195" s="61">
        <f t="shared" si="30"/>
        <v>146</v>
      </c>
      <c r="M195" s="62">
        <f t="shared" si="26"/>
        <v>3.399027850097657E-6</v>
      </c>
      <c r="N195" s="61"/>
      <c r="O195" s="61">
        <v>179</v>
      </c>
      <c r="P195" s="61">
        <f t="shared" si="31"/>
        <v>179</v>
      </c>
      <c r="Q195" s="65">
        <f t="shared" si="27"/>
        <v>-0.18435754189944131</v>
      </c>
    </row>
    <row r="196" spans="1:17" x14ac:dyDescent="0.25">
      <c r="A196" s="59" t="s">
        <v>254</v>
      </c>
      <c r="B196" s="60"/>
      <c r="C196" s="61">
        <v>0</v>
      </c>
      <c r="D196" s="61">
        <f t="shared" si="28"/>
        <v>0</v>
      </c>
      <c r="E196" s="62">
        <f t="shared" si="24"/>
        <v>0</v>
      </c>
      <c r="F196" s="63"/>
      <c r="G196" s="64">
        <v>0</v>
      </c>
      <c r="H196" s="61">
        <f t="shared" si="29"/>
        <v>0</v>
      </c>
      <c r="I196" s="62" t="str">
        <f t="shared" si="25"/>
        <v/>
      </c>
      <c r="J196" s="60"/>
      <c r="K196" s="61">
        <v>2</v>
      </c>
      <c r="L196" s="61">
        <f t="shared" si="30"/>
        <v>2</v>
      </c>
      <c r="M196" s="62">
        <f t="shared" si="26"/>
        <v>4.6562025343803521E-8</v>
      </c>
      <c r="N196" s="61"/>
      <c r="O196" s="61">
        <v>0</v>
      </c>
      <c r="P196" s="61">
        <f t="shared" si="31"/>
        <v>0</v>
      </c>
      <c r="Q196" s="65" t="str">
        <f t="shared" si="27"/>
        <v/>
      </c>
    </row>
    <row r="197" spans="1:17" x14ac:dyDescent="0.25">
      <c r="A197" s="59" t="s">
        <v>255</v>
      </c>
      <c r="B197" s="60"/>
      <c r="C197" s="61">
        <v>41</v>
      </c>
      <c r="D197" s="61">
        <f t="shared" si="28"/>
        <v>41</v>
      </c>
      <c r="E197" s="62">
        <f t="shared" si="24"/>
        <v>5.8346295223715351E-6</v>
      </c>
      <c r="F197" s="63"/>
      <c r="G197" s="64">
        <v>39</v>
      </c>
      <c r="H197" s="61">
        <f t="shared" si="29"/>
        <v>39</v>
      </c>
      <c r="I197" s="62">
        <f t="shared" si="25"/>
        <v>5.1282051282051322E-2</v>
      </c>
      <c r="J197" s="60"/>
      <c r="K197" s="61">
        <v>178</v>
      </c>
      <c r="L197" s="61">
        <f t="shared" si="30"/>
        <v>178</v>
      </c>
      <c r="M197" s="62">
        <f t="shared" si="26"/>
        <v>4.1440202555985134E-6</v>
      </c>
      <c r="N197" s="61"/>
      <c r="O197" s="61">
        <v>108</v>
      </c>
      <c r="P197" s="61">
        <f t="shared" si="31"/>
        <v>108</v>
      </c>
      <c r="Q197" s="65">
        <f t="shared" si="27"/>
        <v>0.64814814814814814</v>
      </c>
    </row>
    <row r="198" spans="1:17" x14ac:dyDescent="0.25">
      <c r="A198" s="59" t="s">
        <v>134</v>
      </c>
      <c r="B198" s="60"/>
      <c r="C198" s="61">
        <v>50</v>
      </c>
      <c r="D198" s="61">
        <f t="shared" si="28"/>
        <v>50</v>
      </c>
      <c r="E198" s="62">
        <f t="shared" si="24"/>
        <v>7.1154018565506524E-6</v>
      </c>
      <c r="F198" s="63"/>
      <c r="G198" s="64">
        <v>70</v>
      </c>
      <c r="H198" s="61">
        <f t="shared" si="29"/>
        <v>70</v>
      </c>
      <c r="I198" s="62">
        <f t="shared" si="25"/>
        <v>-0.2857142857142857</v>
      </c>
      <c r="J198" s="60"/>
      <c r="K198" s="61">
        <v>386</v>
      </c>
      <c r="L198" s="61">
        <f t="shared" si="30"/>
        <v>386</v>
      </c>
      <c r="M198" s="62">
        <f t="shared" si="26"/>
        <v>8.9864708913540791E-6</v>
      </c>
      <c r="N198" s="61"/>
      <c r="O198" s="61">
        <v>629</v>
      </c>
      <c r="P198" s="61">
        <f t="shared" si="31"/>
        <v>629</v>
      </c>
      <c r="Q198" s="65">
        <f t="shared" si="27"/>
        <v>-0.38632750397456284</v>
      </c>
    </row>
    <row r="199" spans="1:17" x14ac:dyDescent="0.25">
      <c r="A199" s="59" t="s">
        <v>256</v>
      </c>
      <c r="B199" s="60"/>
      <c r="C199" s="61">
        <v>42</v>
      </c>
      <c r="D199" s="61">
        <f t="shared" si="28"/>
        <v>42</v>
      </c>
      <c r="E199" s="62">
        <f t="shared" si="24"/>
        <v>5.9769375595025479E-6</v>
      </c>
      <c r="F199" s="63"/>
      <c r="G199" s="64">
        <v>26</v>
      </c>
      <c r="H199" s="61">
        <f t="shared" si="29"/>
        <v>26</v>
      </c>
      <c r="I199" s="62">
        <f t="shared" si="25"/>
        <v>0.61538461538461542</v>
      </c>
      <c r="J199" s="60"/>
      <c r="K199" s="61">
        <v>79</v>
      </c>
      <c r="L199" s="61">
        <f t="shared" si="30"/>
        <v>79</v>
      </c>
      <c r="M199" s="62">
        <f t="shared" si="26"/>
        <v>1.839200001080239E-6</v>
      </c>
      <c r="N199" s="61"/>
      <c r="O199" s="61">
        <v>278</v>
      </c>
      <c r="P199" s="61">
        <f t="shared" si="31"/>
        <v>278</v>
      </c>
      <c r="Q199" s="65">
        <f t="shared" si="27"/>
        <v>-0.71582733812949639</v>
      </c>
    </row>
    <row r="200" spans="1:17" x14ac:dyDescent="0.25">
      <c r="A200" s="59" t="s">
        <v>257</v>
      </c>
      <c r="B200" s="60"/>
      <c r="C200" s="61">
        <v>7</v>
      </c>
      <c r="D200" s="61">
        <f t="shared" si="28"/>
        <v>7</v>
      </c>
      <c r="E200" s="62">
        <f t="shared" ref="E200:E263" si="32">IFERROR(D200/$D$7,"")</f>
        <v>9.9615625991709139E-7</v>
      </c>
      <c r="F200" s="63"/>
      <c r="G200" s="64">
        <v>14</v>
      </c>
      <c r="H200" s="61">
        <f t="shared" si="29"/>
        <v>14</v>
      </c>
      <c r="I200" s="62">
        <f t="shared" ref="I200:I263" si="33">IFERROR(D200/H200-1,"")</f>
        <v>-0.5</v>
      </c>
      <c r="J200" s="60"/>
      <c r="K200" s="61">
        <v>21</v>
      </c>
      <c r="L200" s="61">
        <f t="shared" si="30"/>
        <v>21</v>
      </c>
      <c r="M200" s="62">
        <f t="shared" ref="M200:M263" si="34">IFERROR(L200/$L$7,"")</f>
        <v>4.8890126610993697E-7</v>
      </c>
      <c r="N200" s="61"/>
      <c r="O200" s="61">
        <v>127</v>
      </c>
      <c r="P200" s="61">
        <f t="shared" si="31"/>
        <v>127</v>
      </c>
      <c r="Q200" s="65">
        <f t="shared" ref="Q200:Q263" si="35">IFERROR(L200/P200-1,"")</f>
        <v>-0.83464566929133854</v>
      </c>
    </row>
    <row r="201" spans="1:17" x14ac:dyDescent="0.25">
      <c r="A201" s="59" t="s">
        <v>258</v>
      </c>
      <c r="B201" s="60"/>
      <c r="C201" s="61">
        <v>4</v>
      </c>
      <c r="D201" s="61">
        <f t="shared" si="28"/>
        <v>4</v>
      </c>
      <c r="E201" s="62">
        <f t="shared" si="32"/>
        <v>5.6923214852405222E-7</v>
      </c>
      <c r="F201" s="63"/>
      <c r="G201" s="64">
        <v>8</v>
      </c>
      <c r="H201" s="61">
        <f t="shared" si="29"/>
        <v>8</v>
      </c>
      <c r="I201" s="62">
        <f t="shared" si="33"/>
        <v>-0.5</v>
      </c>
      <c r="J201" s="60"/>
      <c r="K201" s="61">
        <v>166</v>
      </c>
      <c r="L201" s="61">
        <f t="shared" si="30"/>
        <v>166</v>
      </c>
      <c r="M201" s="62">
        <f t="shared" si="34"/>
        <v>3.8646481035356924E-6</v>
      </c>
      <c r="N201" s="61"/>
      <c r="O201" s="61">
        <v>196</v>
      </c>
      <c r="P201" s="61">
        <f t="shared" si="31"/>
        <v>196</v>
      </c>
      <c r="Q201" s="65">
        <f t="shared" si="35"/>
        <v>-0.15306122448979587</v>
      </c>
    </row>
    <row r="202" spans="1:17" x14ac:dyDescent="0.25">
      <c r="A202" s="59" t="s">
        <v>259</v>
      </c>
      <c r="B202" s="60"/>
      <c r="C202" s="61">
        <v>0</v>
      </c>
      <c r="D202" s="61">
        <f t="shared" si="28"/>
        <v>0</v>
      </c>
      <c r="E202" s="62">
        <f t="shared" si="32"/>
        <v>0</v>
      </c>
      <c r="F202" s="63"/>
      <c r="G202" s="64">
        <v>0</v>
      </c>
      <c r="H202" s="61">
        <f t="shared" si="29"/>
        <v>0</v>
      </c>
      <c r="I202" s="62" t="str">
        <f t="shared" si="33"/>
        <v/>
      </c>
      <c r="J202" s="60"/>
      <c r="K202" s="61">
        <v>6</v>
      </c>
      <c r="L202" s="61">
        <f t="shared" si="30"/>
        <v>6</v>
      </c>
      <c r="M202" s="62">
        <f t="shared" si="34"/>
        <v>1.3968607603141056E-7</v>
      </c>
      <c r="N202" s="61"/>
      <c r="O202" s="61">
        <v>0</v>
      </c>
      <c r="P202" s="61">
        <f t="shared" si="31"/>
        <v>0</v>
      </c>
      <c r="Q202" s="65" t="str">
        <f t="shared" si="35"/>
        <v/>
      </c>
    </row>
    <row r="203" spans="1:17" x14ac:dyDescent="0.25">
      <c r="A203" s="59" t="s">
        <v>260</v>
      </c>
      <c r="B203" s="60"/>
      <c r="C203" s="61">
        <v>13</v>
      </c>
      <c r="D203" s="61">
        <f t="shared" si="28"/>
        <v>13</v>
      </c>
      <c r="E203" s="62">
        <f t="shared" si="32"/>
        <v>1.8500044827031697E-6</v>
      </c>
      <c r="F203" s="63"/>
      <c r="G203" s="64">
        <v>9</v>
      </c>
      <c r="H203" s="61">
        <f t="shared" si="29"/>
        <v>9</v>
      </c>
      <c r="I203" s="62">
        <f t="shared" si="33"/>
        <v>0.44444444444444442</v>
      </c>
      <c r="J203" s="60"/>
      <c r="K203" s="61">
        <v>47</v>
      </c>
      <c r="L203" s="61">
        <f t="shared" si="30"/>
        <v>47</v>
      </c>
      <c r="M203" s="62">
        <f t="shared" si="34"/>
        <v>1.0942075955793828E-6</v>
      </c>
      <c r="N203" s="61"/>
      <c r="O203" s="61">
        <v>29</v>
      </c>
      <c r="P203" s="61">
        <f t="shared" si="31"/>
        <v>29</v>
      </c>
      <c r="Q203" s="65">
        <f t="shared" si="35"/>
        <v>0.6206896551724137</v>
      </c>
    </row>
    <row r="204" spans="1:17" x14ac:dyDescent="0.25">
      <c r="A204" s="59" t="s">
        <v>261</v>
      </c>
      <c r="B204" s="60"/>
      <c r="C204" s="61">
        <v>0</v>
      </c>
      <c r="D204" s="61">
        <f t="shared" si="28"/>
        <v>0</v>
      </c>
      <c r="E204" s="62">
        <f t="shared" si="32"/>
        <v>0</v>
      </c>
      <c r="F204" s="63"/>
      <c r="G204" s="64">
        <v>0</v>
      </c>
      <c r="H204" s="61">
        <f t="shared" si="29"/>
        <v>0</v>
      </c>
      <c r="I204" s="62" t="str">
        <f t="shared" si="33"/>
        <v/>
      </c>
      <c r="J204" s="60"/>
      <c r="K204" s="61">
        <v>0</v>
      </c>
      <c r="L204" s="61">
        <f t="shared" si="30"/>
        <v>0</v>
      </c>
      <c r="M204" s="62">
        <f t="shared" si="34"/>
        <v>0</v>
      </c>
      <c r="N204" s="61"/>
      <c r="O204" s="61">
        <v>5</v>
      </c>
      <c r="P204" s="61">
        <f t="shared" si="31"/>
        <v>5</v>
      </c>
      <c r="Q204" s="65">
        <f t="shared" si="35"/>
        <v>-1</v>
      </c>
    </row>
    <row r="205" spans="1:17" x14ac:dyDescent="0.25">
      <c r="A205" s="59" t="s">
        <v>262</v>
      </c>
      <c r="B205" s="60"/>
      <c r="C205" s="61">
        <v>0</v>
      </c>
      <c r="D205" s="61">
        <f t="shared" si="28"/>
        <v>0</v>
      </c>
      <c r="E205" s="62">
        <f t="shared" si="32"/>
        <v>0</v>
      </c>
      <c r="F205" s="63"/>
      <c r="G205" s="64">
        <v>0</v>
      </c>
      <c r="H205" s="61">
        <f t="shared" si="29"/>
        <v>0</v>
      </c>
      <c r="I205" s="62" t="str">
        <f t="shared" si="33"/>
        <v/>
      </c>
      <c r="J205" s="60"/>
      <c r="K205" s="61">
        <v>1</v>
      </c>
      <c r="L205" s="61">
        <f t="shared" si="30"/>
        <v>1</v>
      </c>
      <c r="M205" s="62">
        <f t="shared" si="34"/>
        <v>2.3281012671901761E-8</v>
      </c>
      <c r="N205" s="61"/>
      <c r="O205" s="61">
        <v>0</v>
      </c>
      <c r="P205" s="61">
        <f t="shared" si="31"/>
        <v>0</v>
      </c>
      <c r="Q205" s="65" t="str">
        <f t="shared" si="35"/>
        <v/>
      </c>
    </row>
    <row r="206" spans="1:17" x14ac:dyDescent="0.25">
      <c r="A206" s="59" t="s">
        <v>263</v>
      </c>
      <c r="B206" s="60"/>
      <c r="C206" s="61">
        <v>0</v>
      </c>
      <c r="D206" s="61">
        <f t="shared" si="28"/>
        <v>0</v>
      </c>
      <c r="E206" s="62">
        <f t="shared" si="32"/>
        <v>0</v>
      </c>
      <c r="F206" s="63"/>
      <c r="G206" s="64">
        <v>0</v>
      </c>
      <c r="H206" s="61">
        <f t="shared" si="29"/>
        <v>0</v>
      </c>
      <c r="I206" s="62" t="str">
        <f t="shared" si="33"/>
        <v/>
      </c>
      <c r="J206" s="60"/>
      <c r="K206" s="61">
        <v>0</v>
      </c>
      <c r="L206" s="61">
        <f t="shared" si="30"/>
        <v>0</v>
      </c>
      <c r="M206" s="62">
        <f t="shared" si="34"/>
        <v>0</v>
      </c>
      <c r="N206" s="61"/>
      <c r="O206" s="61">
        <v>3</v>
      </c>
      <c r="P206" s="61">
        <f t="shared" si="31"/>
        <v>3</v>
      </c>
      <c r="Q206" s="65">
        <f t="shared" si="35"/>
        <v>-1</v>
      </c>
    </row>
    <row r="207" spans="1:17" x14ac:dyDescent="0.25">
      <c r="A207" s="59" t="s">
        <v>264</v>
      </c>
      <c r="B207" s="60"/>
      <c r="C207" s="61">
        <v>0</v>
      </c>
      <c r="D207" s="61">
        <f t="shared" si="28"/>
        <v>0</v>
      </c>
      <c r="E207" s="62">
        <f t="shared" si="32"/>
        <v>0</v>
      </c>
      <c r="F207" s="63"/>
      <c r="G207" s="64">
        <v>0</v>
      </c>
      <c r="H207" s="61">
        <f t="shared" si="29"/>
        <v>0</v>
      </c>
      <c r="I207" s="62" t="str">
        <f t="shared" si="33"/>
        <v/>
      </c>
      <c r="J207" s="60"/>
      <c r="K207" s="61">
        <v>23</v>
      </c>
      <c r="L207" s="61">
        <f t="shared" si="30"/>
        <v>23</v>
      </c>
      <c r="M207" s="62">
        <f t="shared" si="34"/>
        <v>5.3546329145374044E-7</v>
      </c>
      <c r="N207" s="61"/>
      <c r="O207" s="61">
        <v>35</v>
      </c>
      <c r="P207" s="61">
        <f t="shared" si="31"/>
        <v>35</v>
      </c>
      <c r="Q207" s="65">
        <f t="shared" si="35"/>
        <v>-0.34285714285714286</v>
      </c>
    </row>
    <row r="208" spans="1:17" x14ac:dyDescent="0.25">
      <c r="A208" s="59" t="s">
        <v>265</v>
      </c>
      <c r="B208" s="60"/>
      <c r="C208" s="61">
        <v>0</v>
      </c>
      <c r="D208" s="61">
        <f t="shared" si="28"/>
        <v>0</v>
      </c>
      <c r="E208" s="62">
        <f t="shared" si="32"/>
        <v>0</v>
      </c>
      <c r="F208" s="63"/>
      <c r="G208" s="64">
        <v>0</v>
      </c>
      <c r="H208" s="61">
        <f t="shared" si="29"/>
        <v>0</v>
      </c>
      <c r="I208" s="62" t="str">
        <f t="shared" si="33"/>
        <v/>
      </c>
      <c r="J208" s="60"/>
      <c r="K208" s="61">
        <v>14</v>
      </c>
      <c r="L208" s="61">
        <f t="shared" si="30"/>
        <v>14</v>
      </c>
      <c r="M208" s="62">
        <f t="shared" si="34"/>
        <v>3.2593417740662464E-7</v>
      </c>
      <c r="N208" s="61"/>
      <c r="O208" s="61">
        <v>40</v>
      </c>
      <c r="P208" s="61">
        <f t="shared" si="31"/>
        <v>40</v>
      </c>
      <c r="Q208" s="65">
        <f t="shared" si="35"/>
        <v>-0.65</v>
      </c>
    </row>
    <row r="209" spans="1:17" x14ac:dyDescent="0.25">
      <c r="A209" s="59" t="s">
        <v>266</v>
      </c>
      <c r="B209" s="60"/>
      <c r="C209" s="61">
        <v>0</v>
      </c>
      <c r="D209" s="61">
        <f t="shared" si="28"/>
        <v>0</v>
      </c>
      <c r="E209" s="62">
        <f t="shared" si="32"/>
        <v>0</v>
      </c>
      <c r="F209" s="63"/>
      <c r="G209" s="64">
        <v>0</v>
      </c>
      <c r="H209" s="61">
        <f t="shared" si="29"/>
        <v>0</v>
      </c>
      <c r="I209" s="62" t="str">
        <f t="shared" si="33"/>
        <v/>
      </c>
      <c r="J209" s="60"/>
      <c r="K209" s="61">
        <v>0</v>
      </c>
      <c r="L209" s="61">
        <f t="shared" si="30"/>
        <v>0</v>
      </c>
      <c r="M209" s="62">
        <f t="shared" si="34"/>
        <v>0</v>
      </c>
      <c r="N209" s="61"/>
      <c r="O209" s="61">
        <v>4</v>
      </c>
      <c r="P209" s="61">
        <f t="shared" si="31"/>
        <v>4</v>
      </c>
      <c r="Q209" s="65">
        <f t="shared" si="35"/>
        <v>-1</v>
      </c>
    </row>
    <row r="210" spans="1:17" x14ac:dyDescent="0.25">
      <c r="A210" s="59" t="s">
        <v>267</v>
      </c>
      <c r="B210" s="60"/>
      <c r="C210" s="61">
        <v>0</v>
      </c>
      <c r="D210" s="61">
        <f t="shared" si="28"/>
        <v>0</v>
      </c>
      <c r="E210" s="62">
        <f t="shared" si="32"/>
        <v>0</v>
      </c>
      <c r="F210" s="63"/>
      <c r="G210" s="64">
        <v>0</v>
      </c>
      <c r="H210" s="61">
        <f t="shared" si="29"/>
        <v>0</v>
      </c>
      <c r="I210" s="62" t="str">
        <f t="shared" si="33"/>
        <v/>
      </c>
      <c r="J210" s="60"/>
      <c r="K210" s="61">
        <v>0</v>
      </c>
      <c r="L210" s="61">
        <f t="shared" si="30"/>
        <v>0</v>
      </c>
      <c r="M210" s="62">
        <f t="shared" si="34"/>
        <v>0</v>
      </c>
      <c r="N210" s="61"/>
      <c r="O210" s="61">
        <v>20</v>
      </c>
      <c r="P210" s="61">
        <f t="shared" si="31"/>
        <v>20</v>
      </c>
      <c r="Q210" s="65">
        <f t="shared" si="35"/>
        <v>-1</v>
      </c>
    </row>
    <row r="211" spans="1:17" x14ac:dyDescent="0.25">
      <c r="A211" s="59" t="s">
        <v>268</v>
      </c>
      <c r="B211" s="60"/>
      <c r="C211" s="61">
        <v>0</v>
      </c>
      <c r="D211" s="61">
        <f t="shared" si="28"/>
        <v>0</v>
      </c>
      <c r="E211" s="62">
        <f t="shared" si="32"/>
        <v>0</v>
      </c>
      <c r="F211" s="63"/>
      <c r="G211" s="64">
        <v>0</v>
      </c>
      <c r="H211" s="61">
        <f t="shared" si="29"/>
        <v>0</v>
      </c>
      <c r="I211" s="62" t="str">
        <f t="shared" si="33"/>
        <v/>
      </c>
      <c r="J211" s="60"/>
      <c r="K211" s="61">
        <v>0</v>
      </c>
      <c r="L211" s="61">
        <f t="shared" si="30"/>
        <v>0</v>
      </c>
      <c r="M211" s="62">
        <f t="shared" si="34"/>
        <v>0</v>
      </c>
      <c r="N211" s="61"/>
      <c r="O211" s="61">
        <v>6</v>
      </c>
      <c r="P211" s="61">
        <f t="shared" si="31"/>
        <v>6</v>
      </c>
      <c r="Q211" s="65">
        <f t="shared" si="35"/>
        <v>-1</v>
      </c>
    </row>
    <row r="212" spans="1:17" x14ac:dyDescent="0.25">
      <c r="A212" s="59" t="s">
        <v>269</v>
      </c>
      <c r="B212" s="60"/>
      <c r="C212" s="61">
        <v>112</v>
      </c>
      <c r="D212" s="61">
        <f t="shared" si="28"/>
        <v>112</v>
      </c>
      <c r="E212" s="62">
        <f t="shared" si="32"/>
        <v>1.5938500158673462E-5</v>
      </c>
      <c r="F212" s="63"/>
      <c r="G212" s="64">
        <v>78</v>
      </c>
      <c r="H212" s="61">
        <f t="shared" si="29"/>
        <v>78</v>
      </c>
      <c r="I212" s="62">
        <f t="shared" si="33"/>
        <v>0.4358974358974359</v>
      </c>
      <c r="J212" s="60"/>
      <c r="K212" s="61">
        <v>198</v>
      </c>
      <c r="L212" s="61">
        <f t="shared" si="30"/>
        <v>198</v>
      </c>
      <c r="M212" s="62">
        <f t="shared" si="34"/>
        <v>4.609640509036548E-6</v>
      </c>
      <c r="N212" s="61"/>
      <c r="O212" s="61">
        <v>400</v>
      </c>
      <c r="P212" s="61">
        <f t="shared" si="31"/>
        <v>400</v>
      </c>
      <c r="Q212" s="65">
        <f t="shared" si="35"/>
        <v>-0.505</v>
      </c>
    </row>
    <row r="213" spans="1:17" x14ac:dyDescent="0.25">
      <c r="A213" s="59" t="s">
        <v>270</v>
      </c>
      <c r="B213" s="60"/>
      <c r="C213" s="61">
        <v>108</v>
      </c>
      <c r="D213" s="61">
        <f t="shared" si="28"/>
        <v>108</v>
      </c>
      <c r="E213" s="62">
        <f t="shared" si="32"/>
        <v>1.5369268010149411E-5</v>
      </c>
      <c r="F213" s="63"/>
      <c r="G213" s="64">
        <v>70</v>
      </c>
      <c r="H213" s="61">
        <f t="shared" si="29"/>
        <v>70</v>
      </c>
      <c r="I213" s="62">
        <f t="shared" si="33"/>
        <v>0.54285714285714293</v>
      </c>
      <c r="J213" s="60"/>
      <c r="K213" s="61">
        <v>904</v>
      </c>
      <c r="L213" s="61">
        <f t="shared" si="30"/>
        <v>904</v>
      </c>
      <c r="M213" s="62">
        <f t="shared" si="34"/>
        <v>2.1046035455399191E-5</v>
      </c>
      <c r="N213" s="61"/>
      <c r="O213" s="61">
        <v>364</v>
      </c>
      <c r="P213" s="61">
        <f t="shared" si="31"/>
        <v>364</v>
      </c>
      <c r="Q213" s="65">
        <f t="shared" si="35"/>
        <v>1.4835164835164836</v>
      </c>
    </row>
    <row r="214" spans="1:17" x14ac:dyDescent="0.25">
      <c r="A214" s="59" t="s">
        <v>271</v>
      </c>
      <c r="B214" s="60"/>
      <c r="C214" s="61">
        <v>0</v>
      </c>
      <c r="D214" s="61">
        <f t="shared" si="28"/>
        <v>0</v>
      </c>
      <c r="E214" s="62">
        <f t="shared" si="32"/>
        <v>0</v>
      </c>
      <c r="F214" s="63"/>
      <c r="G214" s="64">
        <v>0</v>
      </c>
      <c r="H214" s="61">
        <f t="shared" si="29"/>
        <v>0</v>
      </c>
      <c r="I214" s="62" t="str">
        <f t="shared" si="33"/>
        <v/>
      </c>
      <c r="J214" s="60"/>
      <c r="K214" s="61">
        <v>0</v>
      </c>
      <c r="L214" s="61">
        <f t="shared" si="30"/>
        <v>0</v>
      </c>
      <c r="M214" s="62">
        <f t="shared" si="34"/>
        <v>0</v>
      </c>
      <c r="N214" s="61"/>
      <c r="O214" s="61">
        <v>3</v>
      </c>
      <c r="P214" s="61">
        <f t="shared" si="31"/>
        <v>3</v>
      </c>
      <c r="Q214" s="65">
        <f t="shared" si="35"/>
        <v>-1</v>
      </c>
    </row>
    <row r="215" spans="1:17" x14ac:dyDescent="0.25">
      <c r="A215" s="59" t="s">
        <v>272</v>
      </c>
      <c r="B215" s="60"/>
      <c r="C215" s="61">
        <v>0</v>
      </c>
      <c r="D215" s="61">
        <f t="shared" si="28"/>
        <v>0</v>
      </c>
      <c r="E215" s="62">
        <f t="shared" si="32"/>
        <v>0</v>
      </c>
      <c r="F215" s="63"/>
      <c r="G215" s="64">
        <v>0</v>
      </c>
      <c r="H215" s="61">
        <f t="shared" si="29"/>
        <v>0</v>
      </c>
      <c r="I215" s="62" t="str">
        <f t="shared" si="33"/>
        <v/>
      </c>
      <c r="J215" s="60"/>
      <c r="K215" s="61">
        <v>0</v>
      </c>
      <c r="L215" s="61">
        <f t="shared" si="30"/>
        <v>0</v>
      </c>
      <c r="M215" s="62">
        <f t="shared" si="34"/>
        <v>0</v>
      </c>
      <c r="N215" s="61"/>
      <c r="O215" s="61">
        <v>10</v>
      </c>
      <c r="P215" s="61">
        <f t="shared" si="31"/>
        <v>10</v>
      </c>
      <c r="Q215" s="65">
        <f t="shared" si="35"/>
        <v>-1</v>
      </c>
    </row>
    <row r="216" spans="1:17" x14ac:dyDescent="0.25">
      <c r="A216" s="59" t="s">
        <v>273</v>
      </c>
      <c r="B216" s="60"/>
      <c r="C216" s="61">
        <v>0</v>
      </c>
      <c r="D216" s="61">
        <f t="shared" si="28"/>
        <v>0</v>
      </c>
      <c r="E216" s="62">
        <f t="shared" si="32"/>
        <v>0</v>
      </c>
      <c r="F216" s="63"/>
      <c r="G216" s="64">
        <v>0</v>
      </c>
      <c r="H216" s="61">
        <f t="shared" si="29"/>
        <v>0</v>
      </c>
      <c r="I216" s="62" t="str">
        <f t="shared" si="33"/>
        <v/>
      </c>
      <c r="J216" s="60"/>
      <c r="K216" s="61">
        <v>4</v>
      </c>
      <c r="L216" s="61">
        <f t="shared" si="30"/>
        <v>4</v>
      </c>
      <c r="M216" s="62">
        <f t="shared" si="34"/>
        <v>9.3124050687607043E-8</v>
      </c>
      <c r="N216" s="61"/>
      <c r="O216" s="61">
        <v>0</v>
      </c>
      <c r="P216" s="61">
        <f t="shared" si="31"/>
        <v>0</v>
      </c>
      <c r="Q216" s="65" t="str">
        <f t="shared" si="35"/>
        <v/>
      </c>
    </row>
    <row r="217" spans="1:17" x14ac:dyDescent="0.25">
      <c r="A217" s="59" t="s">
        <v>274</v>
      </c>
      <c r="B217" s="60"/>
      <c r="C217" s="61">
        <v>570</v>
      </c>
      <c r="D217" s="61">
        <f t="shared" si="28"/>
        <v>570</v>
      </c>
      <c r="E217" s="62">
        <f t="shared" si="32"/>
        <v>8.1115581164677443E-5</v>
      </c>
      <c r="F217" s="63"/>
      <c r="G217" s="64">
        <v>559</v>
      </c>
      <c r="H217" s="61">
        <f t="shared" si="29"/>
        <v>559</v>
      </c>
      <c r="I217" s="62">
        <f t="shared" si="33"/>
        <v>1.9677996422182487E-2</v>
      </c>
      <c r="J217" s="60"/>
      <c r="K217" s="61">
        <v>3445</v>
      </c>
      <c r="L217" s="61">
        <f t="shared" si="30"/>
        <v>3445</v>
      </c>
      <c r="M217" s="62">
        <f t="shared" si="34"/>
        <v>8.0203088654701559E-5</v>
      </c>
      <c r="N217" s="61"/>
      <c r="O217" s="61">
        <v>3229</v>
      </c>
      <c r="P217" s="61">
        <f t="shared" si="31"/>
        <v>3229</v>
      </c>
      <c r="Q217" s="65">
        <f t="shared" si="35"/>
        <v>6.6893775162589098E-2</v>
      </c>
    </row>
    <row r="218" spans="1:17" x14ac:dyDescent="0.25">
      <c r="A218" s="59" t="s">
        <v>275</v>
      </c>
      <c r="B218" s="60"/>
      <c r="C218" s="61">
        <v>31</v>
      </c>
      <c r="D218" s="61">
        <f t="shared" si="28"/>
        <v>31</v>
      </c>
      <c r="E218" s="62">
        <f t="shared" si="32"/>
        <v>4.4115491510614041E-6</v>
      </c>
      <c r="F218" s="63"/>
      <c r="G218" s="64">
        <v>44</v>
      </c>
      <c r="H218" s="61">
        <f t="shared" si="29"/>
        <v>44</v>
      </c>
      <c r="I218" s="62">
        <f t="shared" si="33"/>
        <v>-0.29545454545454541</v>
      </c>
      <c r="J218" s="60"/>
      <c r="K218" s="61">
        <v>182</v>
      </c>
      <c r="L218" s="61">
        <f t="shared" si="30"/>
        <v>182</v>
      </c>
      <c r="M218" s="62">
        <f t="shared" si="34"/>
        <v>4.2371443062861202E-6</v>
      </c>
      <c r="N218" s="61"/>
      <c r="O218" s="61">
        <v>204</v>
      </c>
      <c r="P218" s="61">
        <f t="shared" si="31"/>
        <v>204</v>
      </c>
      <c r="Q218" s="65">
        <f t="shared" si="35"/>
        <v>-0.10784313725490191</v>
      </c>
    </row>
    <row r="219" spans="1:17" x14ac:dyDescent="0.25">
      <c r="A219" s="59" t="s">
        <v>276</v>
      </c>
      <c r="B219" s="60"/>
      <c r="C219" s="61">
        <v>0</v>
      </c>
      <c r="D219" s="61">
        <f t="shared" si="28"/>
        <v>0</v>
      </c>
      <c r="E219" s="62">
        <f t="shared" si="32"/>
        <v>0</v>
      </c>
      <c r="F219" s="63"/>
      <c r="G219" s="64">
        <v>0</v>
      </c>
      <c r="H219" s="61">
        <f t="shared" si="29"/>
        <v>0</v>
      </c>
      <c r="I219" s="62" t="str">
        <f t="shared" si="33"/>
        <v/>
      </c>
      <c r="J219" s="60"/>
      <c r="K219" s="61">
        <v>0</v>
      </c>
      <c r="L219" s="61">
        <f t="shared" si="30"/>
        <v>0</v>
      </c>
      <c r="M219" s="62">
        <f t="shared" si="34"/>
        <v>0</v>
      </c>
      <c r="N219" s="61"/>
      <c r="O219" s="61">
        <v>13</v>
      </c>
      <c r="P219" s="61">
        <f t="shared" si="31"/>
        <v>13</v>
      </c>
      <c r="Q219" s="65">
        <f t="shared" si="35"/>
        <v>-1</v>
      </c>
    </row>
    <row r="220" spans="1:17" x14ac:dyDescent="0.25">
      <c r="A220" s="59" t="s">
        <v>277</v>
      </c>
      <c r="B220" s="60"/>
      <c r="C220" s="61">
        <v>575</v>
      </c>
      <c r="D220" s="61">
        <f t="shared" si="28"/>
        <v>575</v>
      </c>
      <c r="E220" s="62">
        <f t="shared" si="32"/>
        <v>8.1827121350332507E-5</v>
      </c>
      <c r="F220" s="63"/>
      <c r="G220" s="64">
        <v>686</v>
      </c>
      <c r="H220" s="61">
        <f t="shared" si="29"/>
        <v>686</v>
      </c>
      <c r="I220" s="62">
        <f t="shared" si="33"/>
        <v>-0.16180758017492713</v>
      </c>
      <c r="J220" s="60"/>
      <c r="K220" s="61">
        <v>4497</v>
      </c>
      <c r="L220" s="61">
        <f t="shared" si="30"/>
        <v>4497</v>
      </c>
      <c r="M220" s="62">
        <f t="shared" si="34"/>
        <v>1.0469471398554221E-4</v>
      </c>
      <c r="N220" s="61"/>
      <c r="O220" s="61">
        <v>4410</v>
      </c>
      <c r="P220" s="61">
        <f t="shared" si="31"/>
        <v>4410</v>
      </c>
      <c r="Q220" s="65">
        <f t="shared" si="35"/>
        <v>1.9727891156462674E-2</v>
      </c>
    </row>
    <row r="221" spans="1:17" x14ac:dyDescent="0.25">
      <c r="A221" s="59" t="s">
        <v>278</v>
      </c>
      <c r="B221" s="60"/>
      <c r="C221" s="61">
        <v>2</v>
      </c>
      <c r="D221" s="61">
        <f t="shared" si="28"/>
        <v>2</v>
      </c>
      <c r="E221" s="62">
        <f t="shared" si="32"/>
        <v>2.8461607426202611E-7</v>
      </c>
      <c r="F221" s="63"/>
      <c r="G221" s="64">
        <v>0</v>
      </c>
      <c r="H221" s="61">
        <f t="shared" si="29"/>
        <v>0</v>
      </c>
      <c r="I221" s="62" t="str">
        <f t="shared" si="33"/>
        <v/>
      </c>
      <c r="J221" s="60"/>
      <c r="K221" s="61">
        <v>35</v>
      </c>
      <c r="L221" s="61">
        <f t="shared" si="30"/>
        <v>35</v>
      </c>
      <c r="M221" s="62">
        <f t="shared" si="34"/>
        <v>8.1483544351656161E-7</v>
      </c>
      <c r="N221" s="61"/>
      <c r="O221" s="61">
        <v>2</v>
      </c>
      <c r="P221" s="61">
        <f t="shared" si="31"/>
        <v>2</v>
      </c>
      <c r="Q221" s="65">
        <f t="shared" si="35"/>
        <v>16.5</v>
      </c>
    </row>
    <row r="222" spans="1:17" x14ac:dyDescent="0.25">
      <c r="A222" s="59" t="s">
        <v>279</v>
      </c>
      <c r="B222" s="60"/>
      <c r="C222" s="61">
        <v>0</v>
      </c>
      <c r="D222" s="61">
        <f t="shared" si="28"/>
        <v>0</v>
      </c>
      <c r="E222" s="62">
        <f t="shared" si="32"/>
        <v>0</v>
      </c>
      <c r="F222" s="63"/>
      <c r="G222" s="64">
        <v>0</v>
      </c>
      <c r="H222" s="61">
        <f t="shared" si="29"/>
        <v>0</v>
      </c>
      <c r="I222" s="62" t="str">
        <f t="shared" si="33"/>
        <v/>
      </c>
      <c r="J222" s="60"/>
      <c r="K222" s="61">
        <v>0</v>
      </c>
      <c r="L222" s="61">
        <f t="shared" si="30"/>
        <v>0</v>
      </c>
      <c r="M222" s="62">
        <f t="shared" si="34"/>
        <v>0</v>
      </c>
      <c r="N222" s="61"/>
      <c r="O222" s="61">
        <v>6</v>
      </c>
      <c r="P222" s="61">
        <f t="shared" si="31"/>
        <v>6</v>
      </c>
      <c r="Q222" s="65">
        <f t="shared" si="35"/>
        <v>-1</v>
      </c>
    </row>
    <row r="223" spans="1:17" x14ac:dyDescent="0.25">
      <c r="A223" s="59" t="s">
        <v>280</v>
      </c>
      <c r="B223" s="60"/>
      <c r="C223" s="61">
        <v>354</v>
      </c>
      <c r="D223" s="61">
        <f t="shared" si="28"/>
        <v>354</v>
      </c>
      <c r="E223" s="62">
        <f t="shared" si="32"/>
        <v>5.0377045144378621E-5</v>
      </c>
      <c r="F223" s="63"/>
      <c r="G223" s="64">
        <v>0</v>
      </c>
      <c r="H223" s="61">
        <f t="shared" si="29"/>
        <v>0</v>
      </c>
      <c r="I223" s="62" t="str">
        <f t="shared" si="33"/>
        <v/>
      </c>
      <c r="J223" s="60"/>
      <c r="K223" s="61">
        <v>1910</v>
      </c>
      <c r="L223" s="61">
        <f t="shared" si="30"/>
        <v>1910</v>
      </c>
      <c r="M223" s="62">
        <f t="shared" si="34"/>
        <v>4.4466734203332358E-5</v>
      </c>
      <c r="N223" s="61"/>
      <c r="O223" s="61">
        <v>112</v>
      </c>
      <c r="P223" s="61">
        <f t="shared" si="31"/>
        <v>112</v>
      </c>
      <c r="Q223" s="65">
        <f t="shared" si="35"/>
        <v>16.053571428571427</v>
      </c>
    </row>
    <row r="224" spans="1:17" x14ac:dyDescent="0.25">
      <c r="A224" s="59" t="s">
        <v>281</v>
      </c>
      <c r="B224" s="60"/>
      <c r="C224" s="61">
        <v>34</v>
      </c>
      <c r="D224" s="61">
        <f t="shared" si="28"/>
        <v>34</v>
      </c>
      <c r="E224" s="62">
        <f t="shared" si="32"/>
        <v>4.8384732624544435E-6</v>
      </c>
      <c r="F224" s="63"/>
      <c r="G224" s="64">
        <v>0</v>
      </c>
      <c r="H224" s="61">
        <f t="shared" si="29"/>
        <v>0</v>
      </c>
      <c r="I224" s="62" t="str">
        <f t="shared" si="33"/>
        <v/>
      </c>
      <c r="J224" s="60"/>
      <c r="K224" s="61">
        <v>98</v>
      </c>
      <c r="L224" s="61">
        <f t="shared" si="30"/>
        <v>98</v>
      </c>
      <c r="M224" s="62">
        <f t="shared" si="34"/>
        <v>2.2815392418463723E-6</v>
      </c>
      <c r="N224" s="61"/>
      <c r="O224" s="61">
        <v>10</v>
      </c>
      <c r="P224" s="61">
        <f t="shared" si="31"/>
        <v>10</v>
      </c>
      <c r="Q224" s="65">
        <f t="shared" si="35"/>
        <v>8.8000000000000007</v>
      </c>
    </row>
    <row r="225" spans="1:17" x14ac:dyDescent="0.25">
      <c r="A225" s="59" t="s">
        <v>282</v>
      </c>
      <c r="B225" s="60"/>
      <c r="C225" s="61">
        <v>126</v>
      </c>
      <c r="D225" s="61">
        <f t="shared" si="28"/>
        <v>126</v>
      </c>
      <c r="E225" s="62">
        <f t="shared" si="32"/>
        <v>1.7930812678507645E-5</v>
      </c>
      <c r="F225" s="63"/>
      <c r="G225" s="64">
        <v>169</v>
      </c>
      <c r="H225" s="61">
        <f t="shared" si="29"/>
        <v>169</v>
      </c>
      <c r="I225" s="62">
        <f t="shared" si="33"/>
        <v>-0.25443786982248517</v>
      </c>
      <c r="J225" s="60"/>
      <c r="K225" s="61">
        <v>880</v>
      </c>
      <c r="L225" s="61">
        <f t="shared" si="30"/>
        <v>880</v>
      </c>
      <c r="M225" s="62">
        <f t="shared" si="34"/>
        <v>2.0487291151273547E-5</v>
      </c>
      <c r="N225" s="61"/>
      <c r="O225" s="61">
        <v>1201</v>
      </c>
      <c r="P225" s="61">
        <f t="shared" si="31"/>
        <v>1201</v>
      </c>
      <c r="Q225" s="65">
        <f t="shared" si="35"/>
        <v>-0.26727726894254789</v>
      </c>
    </row>
    <row r="226" spans="1:17" x14ac:dyDescent="0.25">
      <c r="A226" s="59" t="s">
        <v>283</v>
      </c>
      <c r="B226" s="60"/>
      <c r="C226" s="61">
        <v>0</v>
      </c>
      <c r="D226" s="61">
        <f t="shared" si="28"/>
        <v>0</v>
      </c>
      <c r="E226" s="62">
        <f t="shared" si="32"/>
        <v>0</v>
      </c>
      <c r="F226" s="63"/>
      <c r="G226" s="64">
        <v>0</v>
      </c>
      <c r="H226" s="61">
        <f t="shared" si="29"/>
        <v>0</v>
      </c>
      <c r="I226" s="62" t="str">
        <f t="shared" si="33"/>
        <v/>
      </c>
      <c r="J226" s="60"/>
      <c r="K226" s="61">
        <v>0</v>
      </c>
      <c r="L226" s="61">
        <f t="shared" si="30"/>
        <v>0</v>
      </c>
      <c r="M226" s="62">
        <f t="shared" si="34"/>
        <v>0</v>
      </c>
      <c r="N226" s="61"/>
      <c r="O226" s="61">
        <v>1</v>
      </c>
      <c r="P226" s="61">
        <f t="shared" si="31"/>
        <v>1</v>
      </c>
      <c r="Q226" s="65">
        <f t="shared" si="35"/>
        <v>-1</v>
      </c>
    </row>
    <row r="227" spans="1:17" x14ac:dyDescent="0.25">
      <c r="A227" s="59" t="s">
        <v>284</v>
      </c>
      <c r="B227" s="60"/>
      <c r="C227" s="61">
        <v>0</v>
      </c>
      <c r="D227" s="61">
        <f t="shared" si="28"/>
        <v>0</v>
      </c>
      <c r="E227" s="62">
        <f t="shared" si="32"/>
        <v>0</v>
      </c>
      <c r="F227" s="63"/>
      <c r="G227" s="64">
        <v>0</v>
      </c>
      <c r="H227" s="61">
        <f t="shared" si="29"/>
        <v>0</v>
      </c>
      <c r="I227" s="62" t="str">
        <f t="shared" si="33"/>
        <v/>
      </c>
      <c r="J227" s="60"/>
      <c r="K227" s="61">
        <v>24</v>
      </c>
      <c r="L227" s="61">
        <f t="shared" si="30"/>
        <v>24</v>
      </c>
      <c r="M227" s="62">
        <f t="shared" si="34"/>
        <v>5.5874430412564223E-7</v>
      </c>
      <c r="N227" s="61"/>
      <c r="O227" s="61">
        <v>10</v>
      </c>
      <c r="P227" s="61">
        <f t="shared" si="31"/>
        <v>10</v>
      </c>
      <c r="Q227" s="65">
        <f t="shared" si="35"/>
        <v>1.4</v>
      </c>
    </row>
    <row r="228" spans="1:17" x14ac:dyDescent="0.25">
      <c r="A228" s="59" t="s">
        <v>285</v>
      </c>
      <c r="B228" s="60"/>
      <c r="C228" s="61">
        <v>0</v>
      </c>
      <c r="D228" s="61">
        <f t="shared" si="28"/>
        <v>0</v>
      </c>
      <c r="E228" s="62">
        <f t="shared" si="32"/>
        <v>0</v>
      </c>
      <c r="F228" s="63"/>
      <c r="G228" s="64">
        <v>0</v>
      </c>
      <c r="H228" s="61">
        <f t="shared" si="29"/>
        <v>0</v>
      </c>
      <c r="I228" s="62" t="str">
        <f t="shared" si="33"/>
        <v/>
      </c>
      <c r="J228" s="60"/>
      <c r="K228" s="61">
        <v>0</v>
      </c>
      <c r="L228" s="61">
        <f t="shared" si="30"/>
        <v>0</v>
      </c>
      <c r="M228" s="62">
        <f t="shared" si="34"/>
        <v>0</v>
      </c>
      <c r="N228" s="61"/>
      <c r="O228" s="61">
        <v>4</v>
      </c>
      <c r="P228" s="61">
        <f t="shared" si="31"/>
        <v>4</v>
      </c>
      <c r="Q228" s="65">
        <f t="shared" si="35"/>
        <v>-1</v>
      </c>
    </row>
    <row r="229" spans="1:17" x14ac:dyDescent="0.25">
      <c r="A229" s="59" t="s">
        <v>286</v>
      </c>
      <c r="B229" s="60"/>
      <c r="C229" s="61">
        <v>0</v>
      </c>
      <c r="D229" s="61">
        <f t="shared" si="28"/>
        <v>0</v>
      </c>
      <c r="E229" s="62">
        <f t="shared" si="32"/>
        <v>0</v>
      </c>
      <c r="F229" s="63"/>
      <c r="G229" s="64">
        <v>0</v>
      </c>
      <c r="H229" s="61">
        <f t="shared" si="29"/>
        <v>0</v>
      </c>
      <c r="I229" s="62" t="str">
        <f t="shared" si="33"/>
        <v/>
      </c>
      <c r="J229" s="60"/>
      <c r="K229" s="61">
        <v>0</v>
      </c>
      <c r="L229" s="61">
        <f t="shared" si="30"/>
        <v>0</v>
      </c>
      <c r="M229" s="62">
        <f t="shared" si="34"/>
        <v>0</v>
      </c>
      <c r="N229" s="61"/>
      <c r="O229" s="61">
        <v>38</v>
      </c>
      <c r="P229" s="61">
        <f t="shared" si="31"/>
        <v>38</v>
      </c>
      <c r="Q229" s="65">
        <f t="shared" si="35"/>
        <v>-1</v>
      </c>
    </row>
    <row r="230" spans="1:17" x14ac:dyDescent="0.25">
      <c r="A230" s="59" t="s">
        <v>287</v>
      </c>
      <c r="B230" s="60"/>
      <c r="C230" s="61">
        <v>0</v>
      </c>
      <c r="D230" s="61">
        <f t="shared" si="28"/>
        <v>0</v>
      </c>
      <c r="E230" s="62">
        <f t="shared" si="32"/>
        <v>0</v>
      </c>
      <c r="F230" s="63"/>
      <c r="G230" s="64">
        <v>0</v>
      </c>
      <c r="H230" s="61">
        <f t="shared" si="29"/>
        <v>0</v>
      </c>
      <c r="I230" s="62" t="str">
        <f t="shared" si="33"/>
        <v/>
      </c>
      <c r="J230" s="60"/>
      <c r="K230" s="61">
        <v>96</v>
      </c>
      <c r="L230" s="61">
        <f t="shared" si="30"/>
        <v>96</v>
      </c>
      <c r="M230" s="62">
        <f t="shared" si="34"/>
        <v>2.2349772165025689E-6</v>
      </c>
      <c r="N230" s="61"/>
      <c r="O230" s="61">
        <v>39</v>
      </c>
      <c r="P230" s="61">
        <f t="shared" si="31"/>
        <v>39</v>
      </c>
      <c r="Q230" s="65">
        <f t="shared" si="35"/>
        <v>1.4615384615384617</v>
      </c>
    </row>
    <row r="231" spans="1:17" x14ac:dyDescent="0.25">
      <c r="A231" s="59" t="s">
        <v>288</v>
      </c>
      <c r="B231" s="60"/>
      <c r="C231" s="61">
        <v>5</v>
      </c>
      <c r="D231" s="61">
        <f t="shared" si="28"/>
        <v>5</v>
      </c>
      <c r="E231" s="62">
        <f t="shared" si="32"/>
        <v>7.1154018565506528E-7</v>
      </c>
      <c r="F231" s="63"/>
      <c r="G231" s="64">
        <v>0</v>
      </c>
      <c r="H231" s="61">
        <f t="shared" si="29"/>
        <v>0</v>
      </c>
      <c r="I231" s="62" t="str">
        <f t="shared" si="33"/>
        <v/>
      </c>
      <c r="J231" s="60"/>
      <c r="K231" s="61">
        <v>5</v>
      </c>
      <c r="L231" s="61">
        <f t="shared" si="30"/>
        <v>5</v>
      </c>
      <c r="M231" s="62">
        <f t="shared" si="34"/>
        <v>1.1640506335950879E-7</v>
      </c>
      <c r="N231" s="61"/>
      <c r="O231" s="61">
        <v>1</v>
      </c>
      <c r="P231" s="61">
        <f t="shared" si="31"/>
        <v>1</v>
      </c>
      <c r="Q231" s="65">
        <f t="shared" si="35"/>
        <v>4</v>
      </c>
    </row>
    <row r="232" spans="1:17" x14ac:dyDescent="0.25">
      <c r="A232" s="59" t="s">
        <v>289</v>
      </c>
      <c r="B232" s="60"/>
      <c r="C232" s="61">
        <v>89</v>
      </c>
      <c r="D232" s="61">
        <f t="shared" ref="D232:D295" si="36">C232+B232</f>
        <v>89</v>
      </c>
      <c r="E232" s="62">
        <f t="shared" si="32"/>
        <v>1.2665415304660162E-5</v>
      </c>
      <c r="F232" s="63"/>
      <c r="G232" s="64">
        <v>51</v>
      </c>
      <c r="H232" s="61">
        <f t="shared" ref="H232:H295" si="37">G232+F232</f>
        <v>51</v>
      </c>
      <c r="I232" s="62">
        <f t="shared" si="33"/>
        <v>0.74509803921568629</v>
      </c>
      <c r="J232" s="60"/>
      <c r="K232" s="61">
        <v>422</v>
      </c>
      <c r="L232" s="61">
        <f t="shared" ref="L232:L295" si="38">K232+J232</f>
        <v>422</v>
      </c>
      <c r="M232" s="62">
        <f t="shared" si="34"/>
        <v>9.8245873475425431E-6</v>
      </c>
      <c r="N232" s="61"/>
      <c r="O232" s="61">
        <v>72</v>
      </c>
      <c r="P232" s="61">
        <f t="shared" ref="P232:P295" si="39">O232+N232</f>
        <v>72</v>
      </c>
      <c r="Q232" s="65">
        <f t="shared" si="35"/>
        <v>4.8611111111111107</v>
      </c>
    </row>
    <row r="233" spans="1:17" x14ac:dyDescent="0.25">
      <c r="A233" s="59" t="s">
        <v>290</v>
      </c>
      <c r="B233" s="60"/>
      <c r="C233" s="61">
        <v>0</v>
      </c>
      <c r="D233" s="61">
        <f t="shared" si="36"/>
        <v>0</v>
      </c>
      <c r="E233" s="62">
        <f t="shared" si="32"/>
        <v>0</v>
      </c>
      <c r="F233" s="63"/>
      <c r="G233" s="64">
        <v>0</v>
      </c>
      <c r="H233" s="61">
        <f t="shared" si="37"/>
        <v>0</v>
      </c>
      <c r="I233" s="62" t="str">
        <f t="shared" si="33"/>
        <v/>
      </c>
      <c r="J233" s="60"/>
      <c r="K233" s="61">
        <v>0</v>
      </c>
      <c r="L233" s="61">
        <f t="shared" si="38"/>
        <v>0</v>
      </c>
      <c r="M233" s="62">
        <f t="shared" si="34"/>
        <v>0</v>
      </c>
      <c r="N233" s="61"/>
      <c r="O233" s="61">
        <v>0</v>
      </c>
      <c r="P233" s="61">
        <f t="shared" si="39"/>
        <v>0</v>
      </c>
      <c r="Q233" s="65" t="str">
        <f t="shared" si="35"/>
        <v/>
      </c>
    </row>
    <row r="234" spans="1:17" x14ac:dyDescent="0.25">
      <c r="A234" s="59" t="s">
        <v>291</v>
      </c>
      <c r="B234" s="60"/>
      <c r="C234" s="61">
        <v>0</v>
      </c>
      <c r="D234" s="61">
        <f t="shared" si="36"/>
        <v>0</v>
      </c>
      <c r="E234" s="62">
        <f t="shared" si="32"/>
        <v>0</v>
      </c>
      <c r="F234" s="63"/>
      <c r="G234" s="64">
        <v>0</v>
      </c>
      <c r="H234" s="61">
        <f t="shared" si="37"/>
        <v>0</v>
      </c>
      <c r="I234" s="62" t="str">
        <f t="shared" si="33"/>
        <v/>
      </c>
      <c r="J234" s="60"/>
      <c r="K234" s="61">
        <v>322</v>
      </c>
      <c r="L234" s="61">
        <f t="shared" si="38"/>
        <v>322</v>
      </c>
      <c r="M234" s="62">
        <f t="shared" si="34"/>
        <v>7.4964860803523662E-6</v>
      </c>
      <c r="N234" s="61"/>
      <c r="O234" s="61">
        <v>78</v>
      </c>
      <c r="P234" s="61">
        <f t="shared" si="39"/>
        <v>78</v>
      </c>
      <c r="Q234" s="65">
        <f t="shared" si="35"/>
        <v>3.1282051282051286</v>
      </c>
    </row>
    <row r="235" spans="1:17" x14ac:dyDescent="0.25">
      <c r="A235" s="59" t="s">
        <v>292</v>
      </c>
      <c r="B235" s="60"/>
      <c r="C235" s="61">
        <v>41</v>
      </c>
      <c r="D235" s="61">
        <f t="shared" si="36"/>
        <v>41</v>
      </c>
      <c r="E235" s="62">
        <f t="shared" si="32"/>
        <v>5.8346295223715351E-6</v>
      </c>
      <c r="F235" s="63"/>
      <c r="G235" s="64">
        <v>34</v>
      </c>
      <c r="H235" s="61">
        <f t="shared" si="37"/>
        <v>34</v>
      </c>
      <c r="I235" s="62">
        <f t="shared" si="33"/>
        <v>0.20588235294117641</v>
      </c>
      <c r="J235" s="60"/>
      <c r="K235" s="61">
        <v>158</v>
      </c>
      <c r="L235" s="61">
        <f t="shared" si="38"/>
        <v>158</v>
      </c>
      <c r="M235" s="62">
        <f t="shared" si="34"/>
        <v>3.678400002160478E-6</v>
      </c>
      <c r="N235" s="61"/>
      <c r="O235" s="61">
        <v>203</v>
      </c>
      <c r="P235" s="61">
        <f t="shared" si="39"/>
        <v>203</v>
      </c>
      <c r="Q235" s="65">
        <f t="shared" si="35"/>
        <v>-0.22167487684729059</v>
      </c>
    </row>
    <row r="236" spans="1:17" x14ac:dyDescent="0.25">
      <c r="A236" s="59" t="s">
        <v>293</v>
      </c>
      <c r="B236" s="60">
        <v>0</v>
      </c>
      <c r="C236" s="61">
        <v>310</v>
      </c>
      <c r="D236" s="61">
        <f t="shared" si="36"/>
        <v>310</v>
      </c>
      <c r="E236" s="62">
        <f t="shared" si="32"/>
        <v>4.4115491510614043E-5</v>
      </c>
      <c r="F236" s="63">
        <v>0</v>
      </c>
      <c r="G236" s="64">
        <v>277</v>
      </c>
      <c r="H236" s="61">
        <f t="shared" si="37"/>
        <v>277</v>
      </c>
      <c r="I236" s="62">
        <f t="shared" si="33"/>
        <v>0.11913357400722013</v>
      </c>
      <c r="J236" s="60">
        <v>0</v>
      </c>
      <c r="K236" s="61">
        <v>3086</v>
      </c>
      <c r="L236" s="61">
        <f t="shared" si="38"/>
        <v>3086</v>
      </c>
      <c r="M236" s="62">
        <f t="shared" si="34"/>
        <v>7.1845205105488828E-5</v>
      </c>
      <c r="N236" s="61">
        <v>37</v>
      </c>
      <c r="O236" s="61">
        <v>2684</v>
      </c>
      <c r="P236" s="61">
        <f t="shared" si="39"/>
        <v>2721</v>
      </c>
      <c r="Q236" s="65">
        <f t="shared" si="35"/>
        <v>0.13414185961043734</v>
      </c>
    </row>
    <row r="237" spans="1:17" x14ac:dyDescent="0.25">
      <c r="A237" s="59" t="s">
        <v>294</v>
      </c>
      <c r="B237" s="60"/>
      <c r="C237" s="61">
        <v>0</v>
      </c>
      <c r="D237" s="61">
        <f t="shared" si="36"/>
        <v>0</v>
      </c>
      <c r="E237" s="62">
        <f t="shared" si="32"/>
        <v>0</v>
      </c>
      <c r="F237" s="63"/>
      <c r="G237" s="64">
        <v>0</v>
      </c>
      <c r="H237" s="61">
        <f t="shared" si="37"/>
        <v>0</v>
      </c>
      <c r="I237" s="62" t="str">
        <f t="shared" si="33"/>
        <v/>
      </c>
      <c r="J237" s="60"/>
      <c r="K237" s="61">
        <v>34</v>
      </c>
      <c r="L237" s="61">
        <f t="shared" si="38"/>
        <v>34</v>
      </c>
      <c r="M237" s="62">
        <f t="shared" si="34"/>
        <v>7.9155443084465982E-7</v>
      </c>
      <c r="N237" s="61"/>
      <c r="O237" s="61">
        <v>2</v>
      </c>
      <c r="P237" s="61">
        <f t="shared" si="39"/>
        <v>2</v>
      </c>
      <c r="Q237" s="65">
        <f t="shared" si="35"/>
        <v>16</v>
      </c>
    </row>
    <row r="238" spans="1:17" x14ac:dyDescent="0.25">
      <c r="A238" s="59" t="s">
        <v>295</v>
      </c>
      <c r="B238" s="60"/>
      <c r="C238" s="61">
        <v>0</v>
      </c>
      <c r="D238" s="61">
        <f t="shared" si="36"/>
        <v>0</v>
      </c>
      <c r="E238" s="62">
        <f t="shared" si="32"/>
        <v>0</v>
      </c>
      <c r="F238" s="63"/>
      <c r="G238" s="64">
        <v>0</v>
      </c>
      <c r="H238" s="61">
        <f t="shared" si="37"/>
        <v>0</v>
      </c>
      <c r="I238" s="62" t="str">
        <f t="shared" si="33"/>
        <v/>
      </c>
      <c r="J238" s="60"/>
      <c r="K238" s="61">
        <v>2</v>
      </c>
      <c r="L238" s="61">
        <f t="shared" si="38"/>
        <v>2</v>
      </c>
      <c r="M238" s="62">
        <f t="shared" si="34"/>
        <v>4.6562025343803521E-8</v>
      </c>
      <c r="N238" s="61"/>
      <c r="O238" s="61">
        <v>0</v>
      </c>
      <c r="P238" s="61">
        <f t="shared" si="39"/>
        <v>0</v>
      </c>
      <c r="Q238" s="65" t="str">
        <f t="shared" si="35"/>
        <v/>
      </c>
    </row>
    <row r="239" spans="1:17" x14ac:dyDescent="0.25">
      <c r="A239" s="59" t="s">
        <v>296</v>
      </c>
      <c r="B239" s="60"/>
      <c r="C239" s="61">
        <v>0</v>
      </c>
      <c r="D239" s="61">
        <f t="shared" si="36"/>
        <v>0</v>
      </c>
      <c r="E239" s="62">
        <f t="shared" si="32"/>
        <v>0</v>
      </c>
      <c r="F239" s="63"/>
      <c r="G239" s="64">
        <v>0</v>
      </c>
      <c r="H239" s="61">
        <f t="shared" si="37"/>
        <v>0</v>
      </c>
      <c r="I239" s="62" t="str">
        <f t="shared" si="33"/>
        <v/>
      </c>
      <c r="J239" s="60"/>
      <c r="K239" s="61">
        <v>1</v>
      </c>
      <c r="L239" s="61">
        <f t="shared" si="38"/>
        <v>1</v>
      </c>
      <c r="M239" s="62">
        <f t="shared" si="34"/>
        <v>2.3281012671901761E-8</v>
      </c>
      <c r="N239" s="61"/>
      <c r="O239" s="61">
        <v>0</v>
      </c>
      <c r="P239" s="61">
        <f t="shared" si="39"/>
        <v>0</v>
      </c>
      <c r="Q239" s="65" t="str">
        <f t="shared" si="35"/>
        <v/>
      </c>
    </row>
    <row r="240" spans="1:17" x14ac:dyDescent="0.25">
      <c r="A240" s="59" t="s">
        <v>297</v>
      </c>
      <c r="B240" s="60"/>
      <c r="C240" s="61">
        <v>3</v>
      </c>
      <c r="D240" s="61">
        <f t="shared" si="36"/>
        <v>3</v>
      </c>
      <c r="E240" s="62">
        <f t="shared" si="32"/>
        <v>4.2692411139303917E-7</v>
      </c>
      <c r="F240" s="63"/>
      <c r="G240" s="64">
        <v>0</v>
      </c>
      <c r="H240" s="61">
        <f t="shared" si="37"/>
        <v>0</v>
      </c>
      <c r="I240" s="62" t="str">
        <f t="shared" si="33"/>
        <v/>
      </c>
      <c r="J240" s="60"/>
      <c r="K240" s="61">
        <v>3</v>
      </c>
      <c r="L240" s="61">
        <f t="shared" si="38"/>
        <v>3</v>
      </c>
      <c r="M240" s="62">
        <f t="shared" si="34"/>
        <v>6.9843038015705279E-8</v>
      </c>
      <c r="N240" s="61"/>
      <c r="O240" s="61">
        <v>17</v>
      </c>
      <c r="P240" s="61">
        <f t="shared" si="39"/>
        <v>17</v>
      </c>
      <c r="Q240" s="65">
        <f t="shared" si="35"/>
        <v>-0.82352941176470584</v>
      </c>
    </row>
    <row r="241" spans="1:17" x14ac:dyDescent="0.25">
      <c r="A241" s="59" t="s">
        <v>298</v>
      </c>
      <c r="B241" s="60"/>
      <c r="C241" s="61">
        <v>1401</v>
      </c>
      <c r="D241" s="61">
        <f t="shared" si="36"/>
        <v>1401</v>
      </c>
      <c r="E241" s="62">
        <f t="shared" si="32"/>
        <v>1.9937356002054928E-4</v>
      </c>
      <c r="F241" s="63"/>
      <c r="G241" s="64">
        <v>1222</v>
      </c>
      <c r="H241" s="61">
        <f t="shared" si="37"/>
        <v>1222</v>
      </c>
      <c r="I241" s="62">
        <f t="shared" si="33"/>
        <v>0.146481178396072</v>
      </c>
      <c r="J241" s="60"/>
      <c r="K241" s="61">
        <v>8751</v>
      </c>
      <c r="L241" s="61">
        <f t="shared" si="38"/>
        <v>8751</v>
      </c>
      <c r="M241" s="62">
        <f t="shared" si="34"/>
        <v>2.037321418918123E-4</v>
      </c>
      <c r="N241" s="61"/>
      <c r="O241" s="61">
        <v>7521</v>
      </c>
      <c r="P241" s="61">
        <f t="shared" si="39"/>
        <v>7521</v>
      </c>
      <c r="Q241" s="65">
        <f t="shared" si="35"/>
        <v>0.16354208216992427</v>
      </c>
    </row>
    <row r="242" spans="1:17" x14ac:dyDescent="0.25">
      <c r="A242" s="59" t="s">
        <v>299</v>
      </c>
      <c r="B242" s="60"/>
      <c r="C242" s="61">
        <v>0</v>
      </c>
      <c r="D242" s="61">
        <f t="shared" si="36"/>
        <v>0</v>
      </c>
      <c r="E242" s="62">
        <f t="shared" si="32"/>
        <v>0</v>
      </c>
      <c r="F242" s="63"/>
      <c r="G242" s="64">
        <v>0</v>
      </c>
      <c r="H242" s="61">
        <f t="shared" si="37"/>
        <v>0</v>
      </c>
      <c r="I242" s="62" t="str">
        <f t="shared" si="33"/>
        <v/>
      </c>
      <c r="J242" s="60"/>
      <c r="K242" s="61">
        <v>8</v>
      </c>
      <c r="L242" s="61">
        <f t="shared" si="38"/>
        <v>8</v>
      </c>
      <c r="M242" s="62">
        <f t="shared" si="34"/>
        <v>1.8624810137521409E-7</v>
      </c>
      <c r="N242" s="61"/>
      <c r="O242" s="61">
        <v>3</v>
      </c>
      <c r="P242" s="61">
        <f t="shared" si="39"/>
        <v>3</v>
      </c>
      <c r="Q242" s="65">
        <f t="shared" si="35"/>
        <v>1.6666666666666665</v>
      </c>
    </row>
    <row r="243" spans="1:17" x14ac:dyDescent="0.25">
      <c r="A243" s="59" t="s">
        <v>300</v>
      </c>
      <c r="B243" s="60"/>
      <c r="C243" s="61">
        <v>0</v>
      </c>
      <c r="D243" s="61">
        <f t="shared" si="36"/>
        <v>0</v>
      </c>
      <c r="E243" s="62">
        <f t="shared" si="32"/>
        <v>0</v>
      </c>
      <c r="F243" s="63"/>
      <c r="G243" s="64">
        <v>0</v>
      </c>
      <c r="H243" s="61">
        <f t="shared" si="37"/>
        <v>0</v>
      </c>
      <c r="I243" s="62" t="str">
        <f t="shared" si="33"/>
        <v/>
      </c>
      <c r="J243" s="60"/>
      <c r="K243" s="61">
        <v>15</v>
      </c>
      <c r="L243" s="61">
        <f t="shared" si="38"/>
        <v>15</v>
      </c>
      <c r="M243" s="62">
        <f t="shared" si="34"/>
        <v>3.4921519007852638E-7</v>
      </c>
      <c r="N243" s="61"/>
      <c r="O243" s="61">
        <v>0</v>
      </c>
      <c r="P243" s="61">
        <f t="shared" si="39"/>
        <v>0</v>
      </c>
      <c r="Q243" s="65" t="str">
        <f t="shared" si="35"/>
        <v/>
      </c>
    </row>
    <row r="244" spans="1:17" x14ac:dyDescent="0.25">
      <c r="A244" s="59" t="s">
        <v>301</v>
      </c>
      <c r="B244" s="60"/>
      <c r="C244" s="61">
        <v>0</v>
      </c>
      <c r="D244" s="61">
        <f t="shared" si="36"/>
        <v>0</v>
      </c>
      <c r="E244" s="62">
        <f t="shared" si="32"/>
        <v>0</v>
      </c>
      <c r="F244" s="63"/>
      <c r="G244" s="64">
        <v>0</v>
      </c>
      <c r="H244" s="61">
        <f t="shared" si="37"/>
        <v>0</v>
      </c>
      <c r="I244" s="62" t="str">
        <f t="shared" si="33"/>
        <v/>
      </c>
      <c r="J244" s="60"/>
      <c r="K244" s="61">
        <v>64</v>
      </c>
      <c r="L244" s="61">
        <f t="shared" si="38"/>
        <v>64</v>
      </c>
      <c r="M244" s="62">
        <f t="shared" si="34"/>
        <v>1.4899848110017127E-6</v>
      </c>
      <c r="N244" s="61"/>
      <c r="O244" s="61">
        <v>42</v>
      </c>
      <c r="P244" s="61">
        <f t="shared" si="39"/>
        <v>42</v>
      </c>
      <c r="Q244" s="65">
        <f t="shared" si="35"/>
        <v>0.52380952380952372</v>
      </c>
    </row>
    <row r="245" spans="1:17" x14ac:dyDescent="0.25">
      <c r="A245" s="59" t="s">
        <v>302</v>
      </c>
      <c r="B245" s="60"/>
      <c r="C245" s="61">
        <v>10</v>
      </c>
      <c r="D245" s="61">
        <f t="shared" si="36"/>
        <v>10</v>
      </c>
      <c r="E245" s="62">
        <f t="shared" si="32"/>
        <v>1.4230803713101306E-6</v>
      </c>
      <c r="F245" s="63"/>
      <c r="G245" s="64">
        <v>0</v>
      </c>
      <c r="H245" s="61">
        <f t="shared" si="37"/>
        <v>0</v>
      </c>
      <c r="I245" s="62" t="str">
        <f t="shared" si="33"/>
        <v/>
      </c>
      <c r="J245" s="60"/>
      <c r="K245" s="61">
        <v>37</v>
      </c>
      <c r="L245" s="61">
        <f t="shared" si="38"/>
        <v>37</v>
      </c>
      <c r="M245" s="62">
        <f t="shared" si="34"/>
        <v>8.6139746886036508E-7</v>
      </c>
      <c r="N245" s="61"/>
      <c r="O245" s="61">
        <v>31</v>
      </c>
      <c r="P245" s="61">
        <f t="shared" si="39"/>
        <v>31</v>
      </c>
      <c r="Q245" s="65">
        <f t="shared" si="35"/>
        <v>0.19354838709677424</v>
      </c>
    </row>
    <row r="246" spans="1:17" x14ac:dyDescent="0.25">
      <c r="A246" s="59" t="s">
        <v>303</v>
      </c>
      <c r="B246" s="60"/>
      <c r="C246" s="61">
        <v>6</v>
      </c>
      <c r="D246" s="61">
        <f t="shared" si="36"/>
        <v>6</v>
      </c>
      <c r="E246" s="62">
        <f t="shared" si="32"/>
        <v>8.5384822278607833E-7</v>
      </c>
      <c r="F246" s="63"/>
      <c r="G246" s="64">
        <v>0</v>
      </c>
      <c r="H246" s="61">
        <f t="shared" si="37"/>
        <v>0</v>
      </c>
      <c r="I246" s="62" t="str">
        <f t="shared" si="33"/>
        <v/>
      </c>
      <c r="J246" s="60"/>
      <c r="K246" s="61">
        <v>6</v>
      </c>
      <c r="L246" s="61">
        <f t="shared" si="38"/>
        <v>6</v>
      </c>
      <c r="M246" s="62">
        <f t="shared" si="34"/>
        <v>1.3968607603141056E-7</v>
      </c>
      <c r="N246" s="61"/>
      <c r="O246" s="61">
        <v>0</v>
      </c>
      <c r="P246" s="61">
        <f t="shared" si="39"/>
        <v>0</v>
      </c>
      <c r="Q246" s="65" t="str">
        <f t="shared" si="35"/>
        <v/>
      </c>
    </row>
    <row r="247" spans="1:17" x14ac:dyDescent="0.25">
      <c r="A247" s="59" t="s">
        <v>304</v>
      </c>
      <c r="B247" s="60"/>
      <c r="C247" s="61">
        <v>0</v>
      </c>
      <c r="D247" s="61">
        <f t="shared" si="36"/>
        <v>0</v>
      </c>
      <c r="E247" s="62">
        <f t="shared" si="32"/>
        <v>0</v>
      </c>
      <c r="F247" s="63"/>
      <c r="G247" s="64">
        <v>0</v>
      </c>
      <c r="H247" s="61">
        <f t="shared" si="37"/>
        <v>0</v>
      </c>
      <c r="I247" s="62" t="str">
        <f t="shared" si="33"/>
        <v/>
      </c>
      <c r="J247" s="60"/>
      <c r="K247" s="61">
        <v>56</v>
      </c>
      <c r="L247" s="61">
        <f t="shared" si="38"/>
        <v>56</v>
      </c>
      <c r="M247" s="62">
        <f t="shared" si="34"/>
        <v>1.3037367096264986E-6</v>
      </c>
      <c r="N247" s="61"/>
      <c r="O247" s="61">
        <v>0</v>
      </c>
      <c r="P247" s="61">
        <f t="shared" si="39"/>
        <v>0</v>
      </c>
      <c r="Q247" s="65" t="str">
        <f t="shared" si="35"/>
        <v/>
      </c>
    </row>
    <row r="248" spans="1:17" x14ac:dyDescent="0.25">
      <c r="A248" s="59" t="s">
        <v>305</v>
      </c>
      <c r="B248" s="60"/>
      <c r="C248" s="61">
        <v>3</v>
      </c>
      <c r="D248" s="61">
        <f t="shared" si="36"/>
        <v>3</v>
      </c>
      <c r="E248" s="62">
        <f t="shared" si="32"/>
        <v>4.2692411139303917E-7</v>
      </c>
      <c r="F248" s="63"/>
      <c r="G248" s="64">
        <v>3</v>
      </c>
      <c r="H248" s="61">
        <f t="shared" si="37"/>
        <v>3</v>
      </c>
      <c r="I248" s="62">
        <f t="shared" si="33"/>
        <v>0</v>
      </c>
      <c r="J248" s="60"/>
      <c r="K248" s="61">
        <v>111</v>
      </c>
      <c r="L248" s="61">
        <f t="shared" si="38"/>
        <v>111</v>
      </c>
      <c r="M248" s="62">
        <f t="shared" si="34"/>
        <v>2.5841924065810955E-6</v>
      </c>
      <c r="N248" s="61"/>
      <c r="O248" s="61">
        <v>63</v>
      </c>
      <c r="P248" s="61">
        <f t="shared" si="39"/>
        <v>63</v>
      </c>
      <c r="Q248" s="65">
        <f t="shared" si="35"/>
        <v>0.76190476190476186</v>
      </c>
    </row>
    <row r="249" spans="1:17" x14ac:dyDescent="0.25">
      <c r="A249" s="59" t="s">
        <v>306</v>
      </c>
      <c r="B249" s="60"/>
      <c r="C249" s="61">
        <v>0</v>
      </c>
      <c r="D249" s="61">
        <f t="shared" si="36"/>
        <v>0</v>
      </c>
      <c r="E249" s="62">
        <f t="shared" si="32"/>
        <v>0</v>
      </c>
      <c r="F249" s="63"/>
      <c r="G249" s="64">
        <v>0</v>
      </c>
      <c r="H249" s="61">
        <f t="shared" si="37"/>
        <v>0</v>
      </c>
      <c r="I249" s="62" t="str">
        <f t="shared" si="33"/>
        <v/>
      </c>
      <c r="J249" s="60"/>
      <c r="K249" s="61">
        <v>0</v>
      </c>
      <c r="L249" s="61">
        <f t="shared" si="38"/>
        <v>0</v>
      </c>
      <c r="M249" s="62">
        <f t="shared" si="34"/>
        <v>0</v>
      </c>
      <c r="N249" s="61"/>
      <c r="O249" s="61">
        <v>37</v>
      </c>
      <c r="P249" s="61">
        <f t="shared" si="39"/>
        <v>37</v>
      </c>
      <c r="Q249" s="65">
        <f t="shared" si="35"/>
        <v>-1</v>
      </c>
    </row>
    <row r="250" spans="1:17" x14ac:dyDescent="0.25">
      <c r="A250" s="59" t="s">
        <v>307</v>
      </c>
      <c r="B250" s="60">
        <v>0</v>
      </c>
      <c r="C250" s="61">
        <v>25</v>
      </c>
      <c r="D250" s="61">
        <f t="shared" si="36"/>
        <v>25</v>
      </c>
      <c r="E250" s="62">
        <f t="shared" si="32"/>
        <v>3.5577009282753262E-6</v>
      </c>
      <c r="F250" s="63">
        <v>0</v>
      </c>
      <c r="G250" s="64">
        <v>21</v>
      </c>
      <c r="H250" s="61">
        <f t="shared" si="37"/>
        <v>21</v>
      </c>
      <c r="I250" s="62">
        <f t="shared" si="33"/>
        <v>0.19047619047619047</v>
      </c>
      <c r="J250" s="60">
        <v>18</v>
      </c>
      <c r="K250" s="61">
        <v>120</v>
      </c>
      <c r="L250" s="61">
        <f t="shared" si="38"/>
        <v>138</v>
      </c>
      <c r="M250" s="62">
        <f t="shared" si="34"/>
        <v>3.2127797487224426E-6</v>
      </c>
      <c r="N250" s="61">
        <v>0</v>
      </c>
      <c r="O250" s="61">
        <v>109</v>
      </c>
      <c r="P250" s="61">
        <f t="shared" si="39"/>
        <v>109</v>
      </c>
      <c r="Q250" s="65">
        <f t="shared" si="35"/>
        <v>0.26605504587155959</v>
      </c>
    </row>
    <row r="251" spans="1:17" x14ac:dyDescent="0.25">
      <c r="A251" s="59" t="s">
        <v>308</v>
      </c>
      <c r="B251" s="60"/>
      <c r="C251" s="61">
        <v>0</v>
      </c>
      <c r="D251" s="61">
        <f t="shared" si="36"/>
        <v>0</v>
      </c>
      <c r="E251" s="62">
        <f t="shared" si="32"/>
        <v>0</v>
      </c>
      <c r="F251" s="63"/>
      <c r="G251" s="64">
        <v>0</v>
      </c>
      <c r="H251" s="61">
        <f t="shared" si="37"/>
        <v>0</v>
      </c>
      <c r="I251" s="62" t="str">
        <f t="shared" si="33"/>
        <v/>
      </c>
      <c r="J251" s="60"/>
      <c r="K251" s="61">
        <v>0</v>
      </c>
      <c r="L251" s="61">
        <f t="shared" si="38"/>
        <v>0</v>
      </c>
      <c r="M251" s="62">
        <f t="shared" si="34"/>
        <v>0</v>
      </c>
      <c r="N251" s="61"/>
      <c r="O251" s="61">
        <v>4</v>
      </c>
      <c r="P251" s="61">
        <f t="shared" si="39"/>
        <v>4</v>
      </c>
      <c r="Q251" s="65">
        <f t="shared" si="35"/>
        <v>-1</v>
      </c>
    </row>
    <row r="252" spans="1:17" x14ac:dyDescent="0.25">
      <c r="A252" s="59" t="s">
        <v>309</v>
      </c>
      <c r="B252" s="60">
        <v>0</v>
      </c>
      <c r="C252" s="61">
        <v>287</v>
      </c>
      <c r="D252" s="61">
        <f t="shared" si="36"/>
        <v>287</v>
      </c>
      <c r="E252" s="62">
        <f t="shared" si="32"/>
        <v>4.0842406656600747E-5</v>
      </c>
      <c r="F252" s="63">
        <v>0</v>
      </c>
      <c r="G252" s="64">
        <v>242</v>
      </c>
      <c r="H252" s="61">
        <f t="shared" si="37"/>
        <v>242</v>
      </c>
      <c r="I252" s="62">
        <f t="shared" si="33"/>
        <v>0.18595041322314043</v>
      </c>
      <c r="J252" s="60">
        <v>26</v>
      </c>
      <c r="K252" s="61">
        <v>1033</v>
      </c>
      <c r="L252" s="61">
        <f t="shared" si="38"/>
        <v>1059</v>
      </c>
      <c r="M252" s="62">
        <f t="shared" si="34"/>
        <v>2.4654592419543965E-5</v>
      </c>
      <c r="N252" s="61">
        <v>0</v>
      </c>
      <c r="O252" s="61">
        <v>1112</v>
      </c>
      <c r="P252" s="61">
        <f t="shared" si="39"/>
        <v>1112</v>
      </c>
      <c r="Q252" s="65">
        <f t="shared" si="35"/>
        <v>-4.7661870503597159E-2</v>
      </c>
    </row>
    <row r="253" spans="1:17" x14ac:dyDescent="0.25">
      <c r="A253" s="59" t="s">
        <v>310</v>
      </c>
      <c r="B253" s="60"/>
      <c r="C253" s="61">
        <v>18</v>
      </c>
      <c r="D253" s="61">
        <f t="shared" si="36"/>
        <v>18</v>
      </c>
      <c r="E253" s="62">
        <f t="shared" si="32"/>
        <v>2.561544668358235E-6</v>
      </c>
      <c r="F253" s="63"/>
      <c r="G253" s="64">
        <v>0</v>
      </c>
      <c r="H253" s="61">
        <f t="shared" si="37"/>
        <v>0</v>
      </c>
      <c r="I253" s="62" t="str">
        <f t="shared" si="33"/>
        <v/>
      </c>
      <c r="J253" s="60"/>
      <c r="K253" s="61">
        <v>63</v>
      </c>
      <c r="L253" s="61">
        <f t="shared" si="38"/>
        <v>63</v>
      </c>
      <c r="M253" s="62">
        <f t="shared" si="34"/>
        <v>1.4667037983298108E-6</v>
      </c>
      <c r="N253" s="61"/>
      <c r="O253" s="61">
        <v>25</v>
      </c>
      <c r="P253" s="61">
        <f t="shared" si="39"/>
        <v>25</v>
      </c>
      <c r="Q253" s="65">
        <f t="shared" si="35"/>
        <v>1.52</v>
      </c>
    </row>
    <row r="254" spans="1:17" x14ac:dyDescent="0.25">
      <c r="A254" s="59" t="s">
        <v>311</v>
      </c>
      <c r="B254" s="60"/>
      <c r="C254" s="61">
        <v>0</v>
      </c>
      <c r="D254" s="61">
        <f t="shared" si="36"/>
        <v>0</v>
      </c>
      <c r="E254" s="62">
        <f t="shared" si="32"/>
        <v>0</v>
      </c>
      <c r="F254" s="63"/>
      <c r="G254" s="64">
        <v>3</v>
      </c>
      <c r="H254" s="61">
        <f t="shared" si="37"/>
        <v>3</v>
      </c>
      <c r="I254" s="62">
        <f t="shared" si="33"/>
        <v>-1</v>
      </c>
      <c r="J254" s="60"/>
      <c r="K254" s="61">
        <v>20</v>
      </c>
      <c r="L254" s="61">
        <f t="shared" si="38"/>
        <v>20</v>
      </c>
      <c r="M254" s="62">
        <f t="shared" si="34"/>
        <v>4.6562025343803518E-7</v>
      </c>
      <c r="N254" s="61"/>
      <c r="O254" s="61">
        <v>30</v>
      </c>
      <c r="P254" s="61">
        <f t="shared" si="39"/>
        <v>30</v>
      </c>
      <c r="Q254" s="65">
        <f t="shared" si="35"/>
        <v>-0.33333333333333337</v>
      </c>
    </row>
    <row r="255" spans="1:17" x14ac:dyDescent="0.25">
      <c r="A255" s="59" t="s">
        <v>312</v>
      </c>
      <c r="B255" s="60"/>
      <c r="C255" s="61">
        <v>0</v>
      </c>
      <c r="D255" s="61">
        <f t="shared" si="36"/>
        <v>0</v>
      </c>
      <c r="E255" s="62">
        <f t="shared" si="32"/>
        <v>0</v>
      </c>
      <c r="F255" s="63"/>
      <c r="G255" s="64">
        <v>0</v>
      </c>
      <c r="H255" s="61">
        <f t="shared" si="37"/>
        <v>0</v>
      </c>
      <c r="I255" s="62" t="str">
        <f t="shared" si="33"/>
        <v/>
      </c>
      <c r="J255" s="60"/>
      <c r="K255" s="61">
        <v>64</v>
      </c>
      <c r="L255" s="61">
        <f t="shared" si="38"/>
        <v>64</v>
      </c>
      <c r="M255" s="62">
        <f t="shared" si="34"/>
        <v>1.4899848110017127E-6</v>
      </c>
      <c r="N255" s="61"/>
      <c r="O255" s="61">
        <v>4</v>
      </c>
      <c r="P255" s="61">
        <f t="shared" si="39"/>
        <v>4</v>
      </c>
      <c r="Q255" s="65">
        <f t="shared" si="35"/>
        <v>15</v>
      </c>
    </row>
    <row r="256" spans="1:17" x14ac:dyDescent="0.25">
      <c r="A256" s="59" t="s">
        <v>313</v>
      </c>
      <c r="B256" s="60"/>
      <c r="C256" s="61">
        <v>160</v>
      </c>
      <c r="D256" s="61">
        <f t="shared" si="36"/>
        <v>160</v>
      </c>
      <c r="E256" s="62">
        <f t="shared" si="32"/>
        <v>2.2769285940962089E-5</v>
      </c>
      <c r="F256" s="63"/>
      <c r="G256" s="64">
        <v>138</v>
      </c>
      <c r="H256" s="61">
        <f t="shared" si="37"/>
        <v>138</v>
      </c>
      <c r="I256" s="62">
        <f t="shared" si="33"/>
        <v>0.15942028985507251</v>
      </c>
      <c r="J256" s="60"/>
      <c r="K256" s="61">
        <v>644</v>
      </c>
      <c r="L256" s="61">
        <f t="shared" si="38"/>
        <v>644</v>
      </c>
      <c r="M256" s="62">
        <f t="shared" si="34"/>
        <v>1.4992972160704732E-5</v>
      </c>
      <c r="N256" s="61"/>
      <c r="O256" s="61">
        <v>807</v>
      </c>
      <c r="P256" s="61">
        <f t="shared" si="39"/>
        <v>807</v>
      </c>
      <c r="Q256" s="65">
        <f t="shared" si="35"/>
        <v>-0.20198265179677821</v>
      </c>
    </row>
    <row r="257" spans="1:17" x14ac:dyDescent="0.25">
      <c r="A257" s="59" t="s">
        <v>314</v>
      </c>
      <c r="B257" s="60"/>
      <c r="C257" s="61">
        <v>71</v>
      </c>
      <c r="D257" s="61">
        <f t="shared" si="36"/>
        <v>71</v>
      </c>
      <c r="E257" s="62">
        <f t="shared" si="32"/>
        <v>1.0103870636301927E-5</v>
      </c>
      <c r="F257" s="63"/>
      <c r="G257" s="64">
        <v>59</v>
      </c>
      <c r="H257" s="61">
        <f t="shared" si="37"/>
        <v>59</v>
      </c>
      <c r="I257" s="62">
        <f t="shared" si="33"/>
        <v>0.20338983050847448</v>
      </c>
      <c r="J257" s="60"/>
      <c r="K257" s="61">
        <v>193</v>
      </c>
      <c r="L257" s="61">
        <f t="shared" si="38"/>
        <v>193</v>
      </c>
      <c r="M257" s="62">
        <f t="shared" si="34"/>
        <v>4.4932354456770395E-6</v>
      </c>
      <c r="N257" s="61"/>
      <c r="O257" s="61">
        <v>180</v>
      </c>
      <c r="P257" s="61">
        <f t="shared" si="39"/>
        <v>180</v>
      </c>
      <c r="Q257" s="65">
        <f t="shared" si="35"/>
        <v>7.2222222222222188E-2</v>
      </c>
    </row>
    <row r="258" spans="1:17" x14ac:dyDescent="0.25">
      <c r="A258" s="59" t="s">
        <v>315</v>
      </c>
      <c r="B258" s="60"/>
      <c r="C258" s="61">
        <v>8</v>
      </c>
      <c r="D258" s="61">
        <f t="shared" si="36"/>
        <v>8</v>
      </c>
      <c r="E258" s="62">
        <f t="shared" si="32"/>
        <v>1.1384642970481044E-6</v>
      </c>
      <c r="F258" s="63"/>
      <c r="G258" s="64">
        <v>0</v>
      </c>
      <c r="H258" s="61">
        <f t="shared" si="37"/>
        <v>0</v>
      </c>
      <c r="I258" s="62" t="str">
        <f t="shared" si="33"/>
        <v/>
      </c>
      <c r="J258" s="60"/>
      <c r="K258" s="61">
        <v>27</v>
      </c>
      <c r="L258" s="61">
        <f t="shared" si="38"/>
        <v>27</v>
      </c>
      <c r="M258" s="62">
        <f t="shared" si="34"/>
        <v>6.285873421413475E-7</v>
      </c>
      <c r="N258" s="61"/>
      <c r="O258" s="61">
        <v>0</v>
      </c>
      <c r="P258" s="61">
        <f t="shared" si="39"/>
        <v>0</v>
      </c>
      <c r="Q258" s="65" t="str">
        <f t="shared" si="35"/>
        <v/>
      </c>
    </row>
    <row r="259" spans="1:17" x14ac:dyDescent="0.25">
      <c r="A259" s="59" t="s">
        <v>316</v>
      </c>
      <c r="B259" s="60"/>
      <c r="C259" s="61">
        <v>52</v>
      </c>
      <c r="D259" s="61">
        <f t="shared" si="36"/>
        <v>52</v>
      </c>
      <c r="E259" s="62">
        <f t="shared" si="32"/>
        <v>7.4000179308126789E-6</v>
      </c>
      <c r="F259" s="63"/>
      <c r="G259" s="64">
        <v>66</v>
      </c>
      <c r="H259" s="61">
        <f t="shared" si="37"/>
        <v>66</v>
      </c>
      <c r="I259" s="62">
        <f t="shared" si="33"/>
        <v>-0.21212121212121215</v>
      </c>
      <c r="J259" s="60"/>
      <c r="K259" s="61">
        <v>262</v>
      </c>
      <c r="L259" s="61">
        <f t="shared" si="38"/>
        <v>262</v>
      </c>
      <c r="M259" s="62">
        <f t="shared" si="34"/>
        <v>6.0996253200382609E-6</v>
      </c>
      <c r="N259" s="61"/>
      <c r="O259" s="61">
        <v>308</v>
      </c>
      <c r="P259" s="61">
        <f t="shared" si="39"/>
        <v>308</v>
      </c>
      <c r="Q259" s="65">
        <f t="shared" si="35"/>
        <v>-0.14935064935064934</v>
      </c>
    </row>
    <row r="260" spans="1:17" x14ac:dyDescent="0.25">
      <c r="A260" s="59" t="s">
        <v>317</v>
      </c>
      <c r="B260" s="60"/>
      <c r="C260" s="61">
        <v>21</v>
      </c>
      <c r="D260" s="61">
        <f t="shared" si="36"/>
        <v>21</v>
      </c>
      <c r="E260" s="62">
        <f t="shared" si="32"/>
        <v>2.988468779751274E-6</v>
      </c>
      <c r="F260" s="63"/>
      <c r="G260" s="64">
        <v>18</v>
      </c>
      <c r="H260" s="61">
        <f t="shared" si="37"/>
        <v>18</v>
      </c>
      <c r="I260" s="62">
        <f t="shared" si="33"/>
        <v>0.16666666666666674</v>
      </c>
      <c r="J260" s="60"/>
      <c r="K260" s="61">
        <v>136</v>
      </c>
      <c r="L260" s="61">
        <f t="shared" si="38"/>
        <v>136</v>
      </c>
      <c r="M260" s="62">
        <f t="shared" si="34"/>
        <v>3.1662177233786393E-6</v>
      </c>
      <c r="N260" s="61"/>
      <c r="O260" s="61">
        <v>75</v>
      </c>
      <c r="P260" s="61">
        <f t="shared" si="39"/>
        <v>75</v>
      </c>
      <c r="Q260" s="65">
        <f t="shared" si="35"/>
        <v>0.81333333333333324</v>
      </c>
    </row>
    <row r="261" spans="1:17" x14ac:dyDescent="0.25">
      <c r="A261" s="59" t="s">
        <v>318</v>
      </c>
      <c r="B261" s="60"/>
      <c r="C261" s="61">
        <v>10</v>
      </c>
      <c r="D261" s="61">
        <f t="shared" si="36"/>
        <v>10</v>
      </c>
      <c r="E261" s="62">
        <f t="shared" si="32"/>
        <v>1.4230803713101306E-6</v>
      </c>
      <c r="F261" s="63"/>
      <c r="G261" s="64">
        <v>0</v>
      </c>
      <c r="H261" s="61">
        <f t="shared" si="37"/>
        <v>0</v>
      </c>
      <c r="I261" s="62" t="str">
        <f t="shared" si="33"/>
        <v/>
      </c>
      <c r="J261" s="60"/>
      <c r="K261" s="61">
        <v>43</v>
      </c>
      <c r="L261" s="61">
        <f t="shared" si="38"/>
        <v>43</v>
      </c>
      <c r="M261" s="62">
        <f t="shared" si="34"/>
        <v>1.0010835448917756E-6</v>
      </c>
      <c r="N261" s="61"/>
      <c r="O261" s="61">
        <v>23</v>
      </c>
      <c r="P261" s="61">
        <f t="shared" si="39"/>
        <v>23</v>
      </c>
      <c r="Q261" s="65">
        <f t="shared" si="35"/>
        <v>0.86956521739130443</v>
      </c>
    </row>
    <row r="262" spans="1:17" x14ac:dyDescent="0.25">
      <c r="A262" s="59" t="s">
        <v>319</v>
      </c>
      <c r="B262" s="60"/>
      <c r="C262" s="61">
        <v>0</v>
      </c>
      <c r="D262" s="61">
        <f t="shared" si="36"/>
        <v>0</v>
      </c>
      <c r="E262" s="62">
        <f t="shared" si="32"/>
        <v>0</v>
      </c>
      <c r="F262" s="63"/>
      <c r="G262" s="64">
        <v>0</v>
      </c>
      <c r="H262" s="61">
        <f t="shared" si="37"/>
        <v>0</v>
      </c>
      <c r="I262" s="62" t="str">
        <f t="shared" si="33"/>
        <v/>
      </c>
      <c r="J262" s="60"/>
      <c r="K262" s="61">
        <v>21</v>
      </c>
      <c r="L262" s="61">
        <f t="shared" si="38"/>
        <v>21</v>
      </c>
      <c r="M262" s="62">
        <f t="shared" si="34"/>
        <v>4.8890126610993697E-7</v>
      </c>
      <c r="N262" s="61"/>
      <c r="O262" s="61">
        <v>17</v>
      </c>
      <c r="P262" s="61">
        <f t="shared" si="39"/>
        <v>17</v>
      </c>
      <c r="Q262" s="65">
        <f t="shared" si="35"/>
        <v>0.23529411764705888</v>
      </c>
    </row>
    <row r="263" spans="1:17" x14ac:dyDescent="0.25">
      <c r="A263" s="59" t="s">
        <v>320</v>
      </c>
      <c r="B263" s="60"/>
      <c r="C263" s="61">
        <v>0</v>
      </c>
      <c r="D263" s="61">
        <f t="shared" si="36"/>
        <v>0</v>
      </c>
      <c r="E263" s="62">
        <f t="shared" si="32"/>
        <v>0</v>
      </c>
      <c r="F263" s="63"/>
      <c r="G263" s="64">
        <v>0</v>
      </c>
      <c r="H263" s="61">
        <f t="shared" si="37"/>
        <v>0</v>
      </c>
      <c r="I263" s="62" t="str">
        <f t="shared" si="33"/>
        <v/>
      </c>
      <c r="J263" s="60"/>
      <c r="K263" s="61">
        <v>0</v>
      </c>
      <c r="L263" s="61">
        <f t="shared" si="38"/>
        <v>0</v>
      </c>
      <c r="M263" s="62">
        <f t="shared" si="34"/>
        <v>0</v>
      </c>
      <c r="N263" s="61"/>
      <c r="O263" s="61">
        <v>8</v>
      </c>
      <c r="P263" s="61">
        <f t="shared" si="39"/>
        <v>8</v>
      </c>
      <c r="Q263" s="65">
        <f t="shared" si="35"/>
        <v>-1</v>
      </c>
    </row>
    <row r="264" spans="1:17" x14ac:dyDescent="0.25">
      <c r="A264" s="59" t="s">
        <v>92</v>
      </c>
      <c r="B264" s="60"/>
      <c r="C264" s="61">
        <v>484</v>
      </c>
      <c r="D264" s="61">
        <f t="shared" si="36"/>
        <v>484</v>
      </c>
      <c r="E264" s="62">
        <f t="shared" ref="E264:E317" si="40">IFERROR(D264/$D$7,"")</f>
        <v>6.8877089971410311E-5</v>
      </c>
      <c r="F264" s="63"/>
      <c r="G264" s="64">
        <v>289</v>
      </c>
      <c r="H264" s="61">
        <f t="shared" si="37"/>
        <v>289</v>
      </c>
      <c r="I264" s="62">
        <f t="shared" ref="I264:I317" si="41">IFERROR(D264/H264-1,"")</f>
        <v>0.67474048442906565</v>
      </c>
      <c r="J264" s="60"/>
      <c r="K264" s="61">
        <v>2425</v>
      </c>
      <c r="L264" s="61">
        <f t="shared" si="38"/>
        <v>2425</v>
      </c>
      <c r="M264" s="62">
        <f t="shared" ref="M264:M317" si="42">IFERROR(L264/$L$7,"")</f>
        <v>5.6456455729361769E-5</v>
      </c>
      <c r="N264" s="61"/>
      <c r="O264" s="61">
        <v>628</v>
      </c>
      <c r="P264" s="61">
        <f t="shared" si="39"/>
        <v>628</v>
      </c>
      <c r="Q264" s="65">
        <f t="shared" ref="Q264:Q317" si="43">IFERROR(L264/P264-1,"")</f>
        <v>2.8614649681528661</v>
      </c>
    </row>
    <row r="265" spans="1:17" x14ac:dyDescent="0.25">
      <c r="A265" s="59" t="s">
        <v>321</v>
      </c>
      <c r="B265" s="60"/>
      <c r="C265" s="61">
        <v>0</v>
      </c>
      <c r="D265" s="61">
        <f t="shared" si="36"/>
        <v>0</v>
      </c>
      <c r="E265" s="62">
        <f t="shared" si="40"/>
        <v>0</v>
      </c>
      <c r="F265" s="63"/>
      <c r="G265" s="64">
        <v>0</v>
      </c>
      <c r="H265" s="61">
        <f t="shared" si="37"/>
        <v>0</v>
      </c>
      <c r="I265" s="62" t="str">
        <f t="shared" si="41"/>
        <v/>
      </c>
      <c r="J265" s="60"/>
      <c r="K265" s="61">
        <v>30</v>
      </c>
      <c r="L265" s="61">
        <f t="shared" si="38"/>
        <v>30</v>
      </c>
      <c r="M265" s="62">
        <f t="shared" si="42"/>
        <v>6.9843038015705276E-7</v>
      </c>
      <c r="N265" s="61"/>
      <c r="O265" s="61">
        <v>24</v>
      </c>
      <c r="P265" s="61">
        <f t="shared" si="39"/>
        <v>24</v>
      </c>
      <c r="Q265" s="65">
        <f t="shared" si="43"/>
        <v>0.25</v>
      </c>
    </row>
    <row r="266" spans="1:17" x14ac:dyDescent="0.25">
      <c r="A266" s="59" t="s">
        <v>322</v>
      </c>
      <c r="B266" s="60"/>
      <c r="C266" s="61">
        <v>39</v>
      </c>
      <c r="D266" s="61">
        <f t="shared" si="36"/>
        <v>39</v>
      </c>
      <c r="E266" s="62">
        <f t="shared" si="40"/>
        <v>5.5500134481095085E-6</v>
      </c>
      <c r="F266" s="63"/>
      <c r="G266" s="64">
        <v>21</v>
      </c>
      <c r="H266" s="61">
        <f t="shared" si="37"/>
        <v>21</v>
      </c>
      <c r="I266" s="62">
        <f t="shared" si="41"/>
        <v>0.85714285714285721</v>
      </c>
      <c r="J266" s="60"/>
      <c r="K266" s="61">
        <v>131</v>
      </c>
      <c r="L266" s="61">
        <f t="shared" si="38"/>
        <v>131</v>
      </c>
      <c r="M266" s="62">
        <f t="shared" si="42"/>
        <v>3.0498126600191304E-6</v>
      </c>
      <c r="N266" s="61"/>
      <c r="O266" s="61">
        <v>78</v>
      </c>
      <c r="P266" s="61">
        <f t="shared" si="39"/>
        <v>78</v>
      </c>
      <c r="Q266" s="65">
        <f t="shared" si="43"/>
        <v>0.67948717948717952</v>
      </c>
    </row>
    <row r="267" spans="1:17" x14ac:dyDescent="0.25">
      <c r="A267" s="59" t="s">
        <v>323</v>
      </c>
      <c r="B267" s="60"/>
      <c r="C267" s="61">
        <v>336</v>
      </c>
      <c r="D267" s="61">
        <f t="shared" si="36"/>
        <v>336</v>
      </c>
      <c r="E267" s="62">
        <f t="shared" si="40"/>
        <v>4.7815500476020383E-5</v>
      </c>
      <c r="F267" s="63"/>
      <c r="G267" s="64">
        <v>198</v>
      </c>
      <c r="H267" s="61">
        <f t="shared" si="37"/>
        <v>198</v>
      </c>
      <c r="I267" s="62">
        <f t="shared" si="41"/>
        <v>0.69696969696969702</v>
      </c>
      <c r="J267" s="60"/>
      <c r="K267" s="61">
        <v>964</v>
      </c>
      <c r="L267" s="61">
        <f t="shared" si="38"/>
        <v>964</v>
      </c>
      <c r="M267" s="62">
        <f t="shared" si="42"/>
        <v>2.2442896215713295E-5</v>
      </c>
      <c r="N267" s="61"/>
      <c r="O267" s="61">
        <v>210</v>
      </c>
      <c r="P267" s="61">
        <f t="shared" si="39"/>
        <v>210</v>
      </c>
      <c r="Q267" s="65">
        <f t="shared" si="43"/>
        <v>3.5904761904761902</v>
      </c>
    </row>
    <row r="268" spans="1:17" x14ac:dyDescent="0.25">
      <c r="A268" s="59" t="s">
        <v>324</v>
      </c>
      <c r="B268" s="60"/>
      <c r="C268" s="61">
        <v>26</v>
      </c>
      <c r="D268" s="61">
        <f t="shared" si="36"/>
        <v>26</v>
      </c>
      <c r="E268" s="62">
        <f t="shared" si="40"/>
        <v>3.7000089654063394E-6</v>
      </c>
      <c r="F268" s="63"/>
      <c r="G268" s="64">
        <v>14</v>
      </c>
      <c r="H268" s="61">
        <f t="shared" si="37"/>
        <v>14</v>
      </c>
      <c r="I268" s="62">
        <f t="shared" si="41"/>
        <v>0.85714285714285721</v>
      </c>
      <c r="J268" s="60"/>
      <c r="K268" s="61">
        <v>104</v>
      </c>
      <c r="L268" s="61">
        <f t="shared" si="38"/>
        <v>104</v>
      </c>
      <c r="M268" s="62">
        <f t="shared" si="42"/>
        <v>2.4212253178777828E-6</v>
      </c>
      <c r="N268" s="61"/>
      <c r="O268" s="61">
        <v>43</v>
      </c>
      <c r="P268" s="61">
        <f t="shared" si="39"/>
        <v>43</v>
      </c>
      <c r="Q268" s="65">
        <f t="shared" si="43"/>
        <v>1.4186046511627906</v>
      </c>
    </row>
    <row r="269" spans="1:17" x14ac:dyDescent="0.25">
      <c r="A269" s="59" t="s">
        <v>325</v>
      </c>
      <c r="B269" s="60"/>
      <c r="C269" s="61">
        <v>75</v>
      </c>
      <c r="D269" s="61">
        <f t="shared" si="36"/>
        <v>75</v>
      </c>
      <c r="E269" s="62">
        <f t="shared" si="40"/>
        <v>1.0673102784825979E-5</v>
      </c>
      <c r="F269" s="63"/>
      <c r="G269" s="64">
        <v>60</v>
      </c>
      <c r="H269" s="61">
        <f t="shared" si="37"/>
        <v>60</v>
      </c>
      <c r="I269" s="62">
        <f t="shared" si="41"/>
        <v>0.25</v>
      </c>
      <c r="J269" s="60"/>
      <c r="K269" s="61">
        <v>365</v>
      </c>
      <c r="L269" s="61">
        <f t="shared" si="38"/>
        <v>365</v>
      </c>
      <c r="M269" s="62">
        <f t="shared" si="42"/>
        <v>8.4975696252441428E-6</v>
      </c>
      <c r="N269" s="61"/>
      <c r="O269" s="61">
        <v>213</v>
      </c>
      <c r="P269" s="61">
        <f t="shared" si="39"/>
        <v>213</v>
      </c>
      <c r="Q269" s="65">
        <f t="shared" si="43"/>
        <v>0.71361502347417849</v>
      </c>
    </row>
    <row r="270" spans="1:17" x14ac:dyDescent="0.25">
      <c r="A270" s="59" t="s">
        <v>326</v>
      </c>
      <c r="B270" s="60"/>
      <c r="C270" s="61">
        <v>0</v>
      </c>
      <c r="D270" s="61">
        <f t="shared" si="36"/>
        <v>0</v>
      </c>
      <c r="E270" s="62">
        <f t="shared" si="40"/>
        <v>0</v>
      </c>
      <c r="F270" s="63"/>
      <c r="G270" s="64">
        <v>0</v>
      </c>
      <c r="H270" s="61">
        <f t="shared" si="37"/>
        <v>0</v>
      </c>
      <c r="I270" s="62" t="str">
        <f t="shared" si="41"/>
        <v/>
      </c>
      <c r="J270" s="60"/>
      <c r="K270" s="61">
        <v>0</v>
      </c>
      <c r="L270" s="61">
        <f t="shared" si="38"/>
        <v>0</v>
      </c>
      <c r="M270" s="62">
        <f t="shared" si="42"/>
        <v>0</v>
      </c>
      <c r="N270" s="61"/>
      <c r="O270" s="61">
        <v>13</v>
      </c>
      <c r="P270" s="61">
        <f t="shared" si="39"/>
        <v>13</v>
      </c>
      <c r="Q270" s="65">
        <f t="shared" si="43"/>
        <v>-1</v>
      </c>
    </row>
    <row r="271" spans="1:17" x14ac:dyDescent="0.25">
      <c r="A271" s="59" t="s">
        <v>327</v>
      </c>
      <c r="B271" s="60"/>
      <c r="C271" s="61">
        <v>0</v>
      </c>
      <c r="D271" s="61">
        <f t="shared" si="36"/>
        <v>0</v>
      </c>
      <c r="E271" s="62">
        <f t="shared" si="40"/>
        <v>0</v>
      </c>
      <c r="F271" s="63"/>
      <c r="G271" s="64">
        <v>0</v>
      </c>
      <c r="H271" s="61">
        <f t="shared" si="37"/>
        <v>0</v>
      </c>
      <c r="I271" s="62" t="str">
        <f t="shared" si="41"/>
        <v/>
      </c>
      <c r="J271" s="60"/>
      <c r="K271" s="61">
        <v>10</v>
      </c>
      <c r="L271" s="61">
        <f t="shared" si="38"/>
        <v>10</v>
      </c>
      <c r="M271" s="62">
        <f t="shared" si="42"/>
        <v>2.3281012671901759E-7</v>
      </c>
      <c r="N271" s="61"/>
      <c r="O271" s="61">
        <v>50</v>
      </c>
      <c r="P271" s="61">
        <f t="shared" si="39"/>
        <v>50</v>
      </c>
      <c r="Q271" s="65">
        <f t="shared" si="43"/>
        <v>-0.8</v>
      </c>
    </row>
    <row r="272" spans="1:17" x14ac:dyDescent="0.25">
      <c r="A272" s="59" t="s">
        <v>328</v>
      </c>
      <c r="B272" s="60"/>
      <c r="C272" s="61">
        <v>0</v>
      </c>
      <c r="D272" s="61">
        <f t="shared" si="36"/>
        <v>0</v>
      </c>
      <c r="E272" s="62">
        <f t="shared" si="40"/>
        <v>0</v>
      </c>
      <c r="F272" s="63"/>
      <c r="G272" s="64">
        <v>0</v>
      </c>
      <c r="H272" s="61">
        <f t="shared" si="37"/>
        <v>0</v>
      </c>
      <c r="I272" s="62" t="str">
        <f t="shared" si="41"/>
        <v/>
      </c>
      <c r="J272" s="60"/>
      <c r="K272" s="61">
        <v>5</v>
      </c>
      <c r="L272" s="61">
        <f t="shared" si="38"/>
        <v>5</v>
      </c>
      <c r="M272" s="62">
        <f t="shared" si="42"/>
        <v>1.1640506335950879E-7</v>
      </c>
      <c r="N272" s="61"/>
      <c r="O272" s="61">
        <v>18</v>
      </c>
      <c r="P272" s="61">
        <f t="shared" si="39"/>
        <v>18</v>
      </c>
      <c r="Q272" s="65">
        <f t="shared" si="43"/>
        <v>-0.72222222222222221</v>
      </c>
    </row>
    <row r="273" spans="1:17" x14ac:dyDescent="0.25">
      <c r="A273" s="59" t="s">
        <v>90</v>
      </c>
      <c r="B273" s="60"/>
      <c r="C273" s="61">
        <v>151</v>
      </c>
      <c r="D273" s="61">
        <f t="shared" si="36"/>
        <v>151</v>
      </c>
      <c r="E273" s="62">
        <f t="shared" si="40"/>
        <v>2.148851360678297E-5</v>
      </c>
      <c r="F273" s="63"/>
      <c r="G273" s="64">
        <v>153</v>
      </c>
      <c r="H273" s="61">
        <f t="shared" si="37"/>
        <v>153</v>
      </c>
      <c r="I273" s="62">
        <f t="shared" si="41"/>
        <v>-1.3071895424836555E-2</v>
      </c>
      <c r="J273" s="60"/>
      <c r="K273" s="61">
        <v>786</v>
      </c>
      <c r="L273" s="61">
        <f t="shared" si="38"/>
        <v>786</v>
      </c>
      <c r="M273" s="62">
        <f t="shared" si="42"/>
        <v>1.8298875960114783E-5</v>
      </c>
      <c r="N273" s="61"/>
      <c r="O273" s="61">
        <v>966</v>
      </c>
      <c r="P273" s="61">
        <f t="shared" si="39"/>
        <v>966</v>
      </c>
      <c r="Q273" s="65">
        <f t="shared" si="43"/>
        <v>-0.18633540372670809</v>
      </c>
    </row>
    <row r="274" spans="1:17" x14ac:dyDescent="0.25">
      <c r="A274" s="59" t="s">
        <v>329</v>
      </c>
      <c r="B274" s="60"/>
      <c r="C274" s="61">
        <v>216</v>
      </c>
      <c r="D274" s="61">
        <f t="shared" si="36"/>
        <v>216</v>
      </c>
      <c r="E274" s="62">
        <f t="shared" si="40"/>
        <v>3.0738536020298822E-5</v>
      </c>
      <c r="F274" s="63"/>
      <c r="G274" s="64">
        <v>181</v>
      </c>
      <c r="H274" s="61">
        <f t="shared" si="37"/>
        <v>181</v>
      </c>
      <c r="I274" s="62">
        <f t="shared" si="41"/>
        <v>0.19337016574585641</v>
      </c>
      <c r="J274" s="60"/>
      <c r="K274" s="61">
        <v>1378</v>
      </c>
      <c r="L274" s="61">
        <f t="shared" si="38"/>
        <v>1378</v>
      </c>
      <c r="M274" s="62">
        <f t="shared" si="42"/>
        <v>3.2081235461880625E-5</v>
      </c>
      <c r="N274" s="61"/>
      <c r="O274" s="61">
        <v>1223</v>
      </c>
      <c r="P274" s="61">
        <f t="shared" si="39"/>
        <v>1223</v>
      </c>
      <c r="Q274" s="65">
        <f t="shared" si="43"/>
        <v>0.12673753066230575</v>
      </c>
    </row>
    <row r="275" spans="1:17" x14ac:dyDescent="0.25">
      <c r="A275" s="59" t="s">
        <v>94</v>
      </c>
      <c r="B275" s="60"/>
      <c r="C275" s="61">
        <v>97</v>
      </c>
      <c r="D275" s="61">
        <f t="shared" si="36"/>
        <v>97</v>
      </c>
      <c r="E275" s="62">
        <f t="shared" si="40"/>
        <v>1.3803879601708266E-5</v>
      </c>
      <c r="F275" s="63"/>
      <c r="G275" s="64">
        <v>80</v>
      </c>
      <c r="H275" s="61">
        <f t="shared" si="37"/>
        <v>80</v>
      </c>
      <c r="I275" s="62">
        <f t="shared" si="41"/>
        <v>0.21249999999999991</v>
      </c>
      <c r="J275" s="60"/>
      <c r="K275" s="61">
        <v>841</v>
      </c>
      <c r="L275" s="61">
        <f t="shared" si="38"/>
        <v>841</v>
      </c>
      <c r="M275" s="62">
        <f t="shared" si="42"/>
        <v>1.9579331657069379E-5</v>
      </c>
      <c r="N275" s="61"/>
      <c r="O275" s="61">
        <v>805</v>
      </c>
      <c r="P275" s="61">
        <f t="shared" si="39"/>
        <v>805</v>
      </c>
      <c r="Q275" s="65">
        <f t="shared" si="43"/>
        <v>4.4720496894409933E-2</v>
      </c>
    </row>
    <row r="276" spans="1:17" x14ac:dyDescent="0.25">
      <c r="A276" s="59" t="s">
        <v>330</v>
      </c>
      <c r="B276" s="60"/>
      <c r="C276" s="61">
        <v>0</v>
      </c>
      <c r="D276" s="61">
        <f t="shared" si="36"/>
        <v>0</v>
      </c>
      <c r="E276" s="62">
        <f t="shared" si="40"/>
        <v>0</v>
      </c>
      <c r="F276" s="63"/>
      <c r="G276" s="64">
        <v>0</v>
      </c>
      <c r="H276" s="61">
        <f t="shared" si="37"/>
        <v>0</v>
      </c>
      <c r="I276" s="62" t="str">
        <f t="shared" si="41"/>
        <v/>
      </c>
      <c r="J276" s="60"/>
      <c r="K276" s="61">
        <v>0</v>
      </c>
      <c r="L276" s="61">
        <f t="shared" si="38"/>
        <v>0</v>
      </c>
      <c r="M276" s="62">
        <f t="shared" si="42"/>
        <v>0</v>
      </c>
      <c r="N276" s="61"/>
      <c r="O276" s="61">
        <v>2</v>
      </c>
      <c r="P276" s="61">
        <f t="shared" si="39"/>
        <v>2</v>
      </c>
      <c r="Q276" s="65">
        <f t="shared" si="43"/>
        <v>-1</v>
      </c>
    </row>
    <row r="277" spans="1:17" x14ac:dyDescent="0.25">
      <c r="A277" s="59" t="s">
        <v>331</v>
      </c>
      <c r="B277" s="60">
        <v>0</v>
      </c>
      <c r="C277" s="61">
        <v>360</v>
      </c>
      <c r="D277" s="61">
        <f t="shared" si="36"/>
        <v>360</v>
      </c>
      <c r="E277" s="62">
        <f t="shared" si="40"/>
        <v>5.1230893367164698E-5</v>
      </c>
      <c r="F277" s="63">
        <v>0</v>
      </c>
      <c r="G277" s="64">
        <v>297</v>
      </c>
      <c r="H277" s="61">
        <f t="shared" si="37"/>
        <v>297</v>
      </c>
      <c r="I277" s="62">
        <f t="shared" si="41"/>
        <v>0.21212121212121215</v>
      </c>
      <c r="J277" s="60">
        <v>0</v>
      </c>
      <c r="K277" s="61">
        <v>1651</v>
      </c>
      <c r="L277" s="61">
        <f t="shared" si="38"/>
        <v>1651</v>
      </c>
      <c r="M277" s="62">
        <f t="shared" si="42"/>
        <v>3.8436951921309806E-5</v>
      </c>
      <c r="N277" s="61">
        <v>246</v>
      </c>
      <c r="O277" s="61">
        <v>1276</v>
      </c>
      <c r="P277" s="61">
        <f t="shared" si="39"/>
        <v>1522</v>
      </c>
      <c r="Q277" s="65">
        <f t="shared" si="43"/>
        <v>8.4756898817345494E-2</v>
      </c>
    </row>
    <row r="278" spans="1:17" x14ac:dyDescent="0.25">
      <c r="A278" s="59" t="s">
        <v>332</v>
      </c>
      <c r="B278" s="60"/>
      <c r="C278" s="61">
        <v>0</v>
      </c>
      <c r="D278" s="61">
        <f t="shared" si="36"/>
        <v>0</v>
      </c>
      <c r="E278" s="62">
        <f t="shared" si="40"/>
        <v>0</v>
      </c>
      <c r="F278" s="63"/>
      <c r="G278" s="64">
        <v>0</v>
      </c>
      <c r="H278" s="61">
        <f t="shared" si="37"/>
        <v>0</v>
      </c>
      <c r="I278" s="62" t="str">
        <f t="shared" si="41"/>
        <v/>
      </c>
      <c r="J278" s="60"/>
      <c r="K278" s="61">
        <v>0</v>
      </c>
      <c r="L278" s="61">
        <f t="shared" si="38"/>
        <v>0</v>
      </c>
      <c r="M278" s="62">
        <f t="shared" si="42"/>
        <v>0</v>
      </c>
      <c r="N278" s="61"/>
      <c r="O278" s="61">
        <v>6</v>
      </c>
      <c r="P278" s="61">
        <f t="shared" si="39"/>
        <v>6</v>
      </c>
      <c r="Q278" s="65">
        <f t="shared" si="43"/>
        <v>-1</v>
      </c>
    </row>
    <row r="279" spans="1:17" x14ac:dyDescent="0.25">
      <c r="A279" s="59" t="s">
        <v>83</v>
      </c>
      <c r="B279" s="60"/>
      <c r="C279" s="61">
        <v>1137</v>
      </c>
      <c r="D279" s="61">
        <f t="shared" si="36"/>
        <v>1137</v>
      </c>
      <c r="E279" s="62">
        <f t="shared" si="40"/>
        <v>1.6180423821796183E-4</v>
      </c>
      <c r="F279" s="63"/>
      <c r="G279" s="64">
        <v>1204</v>
      </c>
      <c r="H279" s="61">
        <f t="shared" si="37"/>
        <v>1204</v>
      </c>
      <c r="I279" s="62">
        <f t="shared" si="41"/>
        <v>-5.5647840531561465E-2</v>
      </c>
      <c r="J279" s="60"/>
      <c r="K279" s="61">
        <v>7214</v>
      </c>
      <c r="L279" s="61">
        <f t="shared" si="38"/>
        <v>7214</v>
      </c>
      <c r="M279" s="62">
        <f t="shared" si="42"/>
        <v>1.6794922541509929E-4</v>
      </c>
      <c r="N279" s="61"/>
      <c r="O279" s="61">
        <v>7203</v>
      </c>
      <c r="P279" s="61">
        <f t="shared" si="39"/>
        <v>7203</v>
      </c>
      <c r="Q279" s="65">
        <f t="shared" si="43"/>
        <v>1.5271414688324825E-3</v>
      </c>
    </row>
    <row r="280" spans="1:17" x14ac:dyDescent="0.25">
      <c r="A280" s="59" t="s">
        <v>333</v>
      </c>
      <c r="B280" s="60"/>
      <c r="C280" s="61">
        <v>0</v>
      </c>
      <c r="D280" s="61">
        <f t="shared" si="36"/>
        <v>0</v>
      </c>
      <c r="E280" s="62">
        <f t="shared" si="40"/>
        <v>0</v>
      </c>
      <c r="F280" s="63"/>
      <c r="G280" s="64">
        <v>0</v>
      </c>
      <c r="H280" s="61">
        <f t="shared" si="37"/>
        <v>0</v>
      </c>
      <c r="I280" s="62" t="str">
        <f t="shared" si="41"/>
        <v/>
      </c>
      <c r="J280" s="60"/>
      <c r="K280" s="61">
        <v>8</v>
      </c>
      <c r="L280" s="61">
        <f t="shared" si="38"/>
        <v>8</v>
      </c>
      <c r="M280" s="62">
        <f t="shared" si="42"/>
        <v>1.8624810137521409E-7</v>
      </c>
      <c r="N280" s="61"/>
      <c r="O280" s="61">
        <v>0</v>
      </c>
      <c r="P280" s="61">
        <f t="shared" si="39"/>
        <v>0</v>
      </c>
      <c r="Q280" s="65" t="str">
        <f t="shared" si="43"/>
        <v/>
      </c>
    </row>
    <row r="281" spans="1:17" x14ac:dyDescent="0.25">
      <c r="A281" s="59" t="s">
        <v>334</v>
      </c>
      <c r="B281" s="60"/>
      <c r="C281" s="61">
        <v>0</v>
      </c>
      <c r="D281" s="61">
        <f t="shared" si="36"/>
        <v>0</v>
      </c>
      <c r="E281" s="62">
        <f t="shared" si="40"/>
        <v>0</v>
      </c>
      <c r="F281" s="63"/>
      <c r="G281" s="64">
        <v>0</v>
      </c>
      <c r="H281" s="61">
        <f t="shared" si="37"/>
        <v>0</v>
      </c>
      <c r="I281" s="62" t="str">
        <f t="shared" si="41"/>
        <v/>
      </c>
      <c r="J281" s="60"/>
      <c r="K281" s="61">
        <v>0</v>
      </c>
      <c r="L281" s="61">
        <f t="shared" si="38"/>
        <v>0</v>
      </c>
      <c r="M281" s="62">
        <f t="shared" si="42"/>
        <v>0</v>
      </c>
      <c r="N281" s="61"/>
      <c r="O281" s="61">
        <v>12</v>
      </c>
      <c r="P281" s="61">
        <f t="shared" si="39"/>
        <v>12</v>
      </c>
      <c r="Q281" s="65">
        <f t="shared" si="43"/>
        <v>-1</v>
      </c>
    </row>
    <row r="282" spans="1:17" x14ac:dyDescent="0.25">
      <c r="A282" s="59" t="s">
        <v>335</v>
      </c>
      <c r="B282" s="60"/>
      <c r="C282" s="61">
        <v>27</v>
      </c>
      <c r="D282" s="61">
        <f t="shared" si="36"/>
        <v>27</v>
      </c>
      <c r="E282" s="62">
        <f t="shared" si="40"/>
        <v>3.8423170025373527E-6</v>
      </c>
      <c r="F282" s="63"/>
      <c r="G282" s="64">
        <v>36</v>
      </c>
      <c r="H282" s="61">
        <f t="shared" si="37"/>
        <v>36</v>
      </c>
      <c r="I282" s="62">
        <f t="shared" si="41"/>
        <v>-0.25</v>
      </c>
      <c r="J282" s="60"/>
      <c r="K282" s="61">
        <v>255</v>
      </c>
      <c r="L282" s="61">
        <f t="shared" si="38"/>
        <v>255</v>
      </c>
      <c r="M282" s="62">
        <f t="shared" si="42"/>
        <v>5.9366582313349482E-6</v>
      </c>
      <c r="N282" s="61"/>
      <c r="O282" s="61">
        <v>186</v>
      </c>
      <c r="P282" s="61">
        <f t="shared" si="39"/>
        <v>186</v>
      </c>
      <c r="Q282" s="65">
        <f t="shared" si="43"/>
        <v>0.37096774193548376</v>
      </c>
    </row>
    <row r="283" spans="1:17" x14ac:dyDescent="0.25">
      <c r="A283" s="59" t="s">
        <v>336</v>
      </c>
      <c r="B283" s="60">
        <v>0</v>
      </c>
      <c r="C283" s="61">
        <v>30</v>
      </c>
      <c r="D283" s="61">
        <f t="shared" si="36"/>
        <v>30</v>
      </c>
      <c r="E283" s="62">
        <f t="shared" si="40"/>
        <v>4.2692411139303912E-6</v>
      </c>
      <c r="F283" s="63">
        <v>0</v>
      </c>
      <c r="G283" s="64">
        <v>13</v>
      </c>
      <c r="H283" s="61">
        <f t="shared" si="37"/>
        <v>13</v>
      </c>
      <c r="I283" s="62">
        <f t="shared" si="41"/>
        <v>1.3076923076923075</v>
      </c>
      <c r="J283" s="60">
        <v>2699</v>
      </c>
      <c r="K283" s="61">
        <v>1055</v>
      </c>
      <c r="L283" s="61">
        <f t="shared" si="38"/>
        <v>3754</v>
      </c>
      <c r="M283" s="62">
        <f t="shared" si="42"/>
        <v>8.7396921570319204E-5</v>
      </c>
      <c r="N283" s="61">
        <v>5252</v>
      </c>
      <c r="O283" s="61">
        <v>571</v>
      </c>
      <c r="P283" s="61">
        <f t="shared" si="39"/>
        <v>5823</v>
      </c>
      <c r="Q283" s="65">
        <f t="shared" si="43"/>
        <v>-0.35531512965825174</v>
      </c>
    </row>
    <row r="284" spans="1:17" x14ac:dyDescent="0.25">
      <c r="A284" s="59" t="s">
        <v>337</v>
      </c>
      <c r="B284" s="60"/>
      <c r="C284" s="61">
        <v>0</v>
      </c>
      <c r="D284" s="61">
        <f t="shared" si="36"/>
        <v>0</v>
      </c>
      <c r="E284" s="62">
        <f t="shared" si="40"/>
        <v>0</v>
      </c>
      <c r="F284" s="63"/>
      <c r="G284" s="64">
        <v>0</v>
      </c>
      <c r="H284" s="61">
        <f t="shared" si="37"/>
        <v>0</v>
      </c>
      <c r="I284" s="62" t="str">
        <f t="shared" si="41"/>
        <v/>
      </c>
      <c r="J284" s="60"/>
      <c r="K284" s="61">
        <v>36</v>
      </c>
      <c r="L284" s="61">
        <f t="shared" si="38"/>
        <v>36</v>
      </c>
      <c r="M284" s="62">
        <f t="shared" si="42"/>
        <v>8.3811645618846329E-7</v>
      </c>
      <c r="N284" s="61"/>
      <c r="O284" s="61">
        <v>125</v>
      </c>
      <c r="P284" s="61">
        <f t="shared" si="39"/>
        <v>125</v>
      </c>
      <c r="Q284" s="65">
        <f t="shared" si="43"/>
        <v>-0.71199999999999997</v>
      </c>
    </row>
    <row r="285" spans="1:17" x14ac:dyDescent="0.25">
      <c r="A285" s="59" t="s">
        <v>338</v>
      </c>
      <c r="B285" s="60"/>
      <c r="C285" s="61">
        <v>15</v>
      </c>
      <c r="D285" s="61">
        <f t="shared" si="36"/>
        <v>15</v>
      </c>
      <c r="E285" s="62">
        <f t="shared" si="40"/>
        <v>2.1346205569651956E-6</v>
      </c>
      <c r="F285" s="63"/>
      <c r="G285" s="64">
        <v>7</v>
      </c>
      <c r="H285" s="61">
        <f t="shared" si="37"/>
        <v>7</v>
      </c>
      <c r="I285" s="62">
        <f t="shared" si="41"/>
        <v>1.1428571428571428</v>
      </c>
      <c r="J285" s="60"/>
      <c r="K285" s="61">
        <v>66</v>
      </c>
      <c r="L285" s="61">
        <f t="shared" si="38"/>
        <v>66</v>
      </c>
      <c r="M285" s="62">
        <f t="shared" si="42"/>
        <v>1.5365468363455161E-6</v>
      </c>
      <c r="N285" s="61"/>
      <c r="O285" s="61">
        <v>58</v>
      </c>
      <c r="P285" s="61">
        <f t="shared" si="39"/>
        <v>58</v>
      </c>
      <c r="Q285" s="65">
        <f t="shared" si="43"/>
        <v>0.13793103448275867</v>
      </c>
    </row>
    <row r="286" spans="1:17" x14ac:dyDescent="0.25">
      <c r="A286" s="59" t="s">
        <v>339</v>
      </c>
      <c r="B286" s="60"/>
      <c r="C286" s="61">
        <v>54</v>
      </c>
      <c r="D286" s="61">
        <f t="shared" si="36"/>
        <v>54</v>
      </c>
      <c r="E286" s="62">
        <f t="shared" si="40"/>
        <v>7.6846340050747054E-6</v>
      </c>
      <c r="F286" s="63"/>
      <c r="G286" s="64">
        <v>67</v>
      </c>
      <c r="H286" s="61">
        <f t="shared" si="37"/>
        <v>67</v>
      </c>
      <c r="I286" s="62">
        <f t="shared" si="41"/>
        <v>-0.19402985074626866</v>
      </c>
      <c r="J286" s="60"/>
      <c r="K286" s="61">
        <v>442</v>
      </c>
      <c r="L286" s="61">
        <f t="shared" si="38"/>
        <v>442</v>
      </c>
      <c r="M286" s="62">
        <f t="shared" si="42"/>
        <v>1.0290207600980577E-5</v>
      </c>
      <c r="N286" s="61"/>
      <c r="O286" s="61">
        <v>630</v>
      </c>
      <c r="P286" s="61">
        <f t="shared" si="39"/>
        <v>630</v>
      </c>
      <c r="Q286" s="65">
        <f t="shared" si="43"/>
        <v>-0.29841269841269846</v>
      </c>
    </row>
    <row r="287" spans="1:17" x14ac:dyDescent="0.25">
      <c r="A287" s="59" t="s">
        <v>340</v>
      </c>
      <c r="B287" s="60"/>
      <c r="C287" s="61">
        <v>0</v>
      </c>
      <c r="D287" s="61">
        <f t="shared" si="36"/>
        <v>0</v>
      </c>
      <c r="E287" s="62">
        <f t="shared" si="40"/>
        <v>0</v>
      </c>
      <c r="F287" s="63"/>
      <c r="G287" s="64">
        <v>0</v>
      </c>
      <c r="H287" s="61">
        <f t="shared" si="37"/>
        <v>0</v>
      </c>
      <c r="I287" s="62" t="str">
        <f t="shared" si="41"/>
        <v/>
      </c>
      <c r="J287" s="60"/>
      <c r="K287" s="61">
        <v>34</v>
      </c>
      <c r="L287" s="61">
        <f t="shared" si="38"/>
        <v>34</v>
      </c>
      <c r="M287" s="62">
        <f t="shared" si="42"/>
        <v>7.9155443084465982E-7</v>
      </c>
      <c r="N287" s="61"/>
      <c r="O287" s="61">
        <v>112</v>
      </c>
      <c r="P287" s="61">
        <f t="shared" si="39"/>
        <v>112</v>
      </c>
      <c r="Q287" s="65">
        <f t="shared" si="43"/>
        <v>-0.6964285714285714</v>
      </c>
    </row>
    <row r="288" spans="1:17" x14ac:dyDescent="0.25">
      <c r="A288" s="59" t="s">
        <v>341</v>
      </c>
      <c r="B288" s="60">
        <v>0</v>
      </c>
      <c r="C288" s="61">
        <v>27</v>
      </c>
      <c r="D288" s="61">
        <f t="shared" si="36"/>
        <v>27</v>
      </c>
      <c r="E288" s="62">
        <f t="shared" si="40"/>
        <v>3.8423170025373527E-6</v>
      </c>
      <c r="F288" s="63">
        <v>0</v>
      </c>
      <c r="G288" s="64">
        <v>36</v>
      </c>
      <c r="H288" s="61">
        <f t="shared" si="37"/>
        <v>36</v>
      </c>
      <c r="I288" s="62">
        <f t="shared" si="41"/>
        <v>-0.25</v>
      </c>
      <c r="J288" s="60">
        <v>24</v>
      </c>
      <c r="K288" s="61">
        <v>336</v>
      </c>
      <c r="L288" s="61">
        <f t="shared" si="38"/>
        <v>360</v>
      </c>
      <c r="M288" s="62">
        <f t="shared" si="42"/>
        <v>8.3811645618846336E-6</v>
      </c>
      <c r="N288" s="61">
        <v>18</v>
      </c>
      <c r="O288" s="61">
        <v>279</v>
      </c>
      <c r="P288" s="61">
        <f t="shared" si="39"/>
        <v>297</v>
      </c>
      <c r="Q288" s="65">
        <f t="shared" si="43"/>
        <v>0.21212121212121215</v>
      </c>
    </row>
    <row r="289" spans="1:17" x14ac:dyDescent="0.25">
      <c r="A289" s="59" t="s">
        <v>342</v>
      </c>
      <c r="B289" s="60"/>
      <c r="C289" s="61">
        <v>0</v>
      </c>
      <c r="D289" s="61">
        <f t="shared" si="36"/>
        <v>0</v>
      </c>
      <c r="E289" s="62">
        <f t="shared" si="40"/>
        <v>0</v>
      </c>
      <c r="F289" s="63"/>
      <c r="G289" s="64">
        <v>0</v>
      </c>
      <c r="H289" s="61">
        <f t="shared" si="37"/>
        <v>0</v>
      </c>
      <c r="I289" s="62" t="str">
        <f t="shared" si="41"/>
        <v/>
      </c>
      <c r="J289" s="60"/>
      <c r="K289" s="61">
        <v>8</v>
      </c>
      <c r="L289" s="61">
        <f t="shared" si="38"/>
        <v>8</v>
      </c>
      <c r="M289" s="62">
        <f t="shared" si="42"/>
        <v>1.8624810137521409E-7</v>
      </c>
      <c r="N289" s="61"/>
      <c r="O289" s="61">
        <v>0</v>
      </c>
      <c r="P289" s="61">
        <f t="shared" si="39"/>
        <v>0</v>
      </c>
      <c r="Q289" s="65" t="str">
        <f t="shared" si="43"/>
        <v/>
      </c>
    </row>
    <row r="290" spans="1:17" x14ac:dyDescent="0.25">
      <c r="A290" s="59" t="s">
        <v>343</v>
      </c>
      <c r="B290" s="60">
        <v>0</v>
      </c>
      <c r="C290" s="61">
        <v>0</v>
      </c>
      <c r="D290" s="61">
        <f t="shared" si="36"/>
        <v>0</v>
      </c>
      <c r="E290" s="62">
        <f t="shared" si="40"/>
        <v>0</v>
      </c>
      <c r="F290" s="63">
        <v>0</v>
      </c>
      <c r="G290" s="64">
        <v>0</v>
      </c>
      <c r="H290" s="61">
        <f t="shared" si="37"/>
        <v>0</v>
      </c>
      <c r="I290" s="62" t="str">
        <f t="shared" si="41"/>
        <v/>
      </c>
      <c r="J290" s="60">
        <v>252</v>
      </c>
      <c r="K290" s="61">
        <v>0</v>
      </c>
      <c r="L290" s="61">
        <f t="shared" si="38"/>
        <v>252</v>
      </c>
      <c r="M290" s="62">
        <f t="shared" si="42"/>
        <v>5.8668151933192432E-6</v>
      </c>
      <c r="N290" s="61">
        <v>0</v>
      </c>
      <c r="O290" s="61">
        <v>361</v>
      </c>
      <c r="P290" s="61">
        <f t="shared" si="39"/>
        <v>361</v>
      </c>
      <c r="Q290" s="65">
        <f t="shared" si="43"/>
        <v>-0.30193905817174516</v>
      </c>
    </row>
    <row r="291" spans="1:17" x14ac:dyDescent="0.25">
      <c r="A291" s="59" t="s">
        <v>344</v>
      </c>
      <c r="B291" s="60"/>
      <c r="C291" s="61">
        <v>0</v>
      </c>
      <c r="D291" s="61">
        <f t="shared" si="36"/>
        <v>0</v>
      </c>
      <c r="E291" s="62">
        <f t="shared" si="40"/>
        <v>0</v>
      </c>
      <c r="F291" s="63"/>
      <c r="G291" s="64">
        <v>0</v>
      </c>
      <c r="H291" s="61">
        <f t="shared" si="37"/>
        <v>0</v>
      </c>
      <c r="I291" s="62" t="str">
        <f t="shared" si="41"/>
        <v/>
      </c>
      <c r="J291" s="60"/>
      <c r="K291" s="61">
        <v>3</v>
      </c>
      <c r="L291" s="61">
        <f t="shared" si="38"/>
        <v>3</v>
      </c>
      <c r="M291" s="62">
        <f t="shared" si="42"/>
        <v>6.9843038015705279E-8</v>
      </c>
      <c r="N291" s="61"/>
      <c r="O291" s="61">
        <v>5</v>
      </c>
      <c r="P291" s="61">
        <f t="shared" si="39"/>
        <v>5</v>
      </c>
      <c r="Q291" s="65">
        <f t="shared" si="43"/>
        <v>-0.4</v>
      </c>
    </row>
    <row r="292" spans="1:17" x14ac:dyDescent="0.25">
      <c r="A292" s="59" t="s">
        <v>345</v>
      </c>
      <c r="B292" s="60"/>
      <c r="C292" s="61">
        <v>151</v>
      </c>
      <c r="D292" s="61">
        <f t="shared" si="36"/>
        <v>151</v>
      </c>
      <c r="E292" s="62">
        <f t="shared" si="40"/>
        <v>2.148851360678297E-5</v>
      </c>
      <c r="F292" s="63"/>
      <c r="G292" s="64">
        <v>176</v>
      </c>
      <c r="H292" s="61">
        <f t="shared" si="37"/>
        <v>176</v>
      </c>
      <c r="I292" s="62">
        <f t="shared" si="41"/>
        <v>-0.14204545454545459</v>
      </c>
      <c r="J292" s="60"/>
      <c r="K292" s="61">
        <v>861</v>
      </c>
      <c r="L292" s="61">
        <f t="shared" si="38"/>
        <v>861</v>
      </c>
      <c r="M292" s="62">
        <f t="shared" si="42"/>
        <v>2.0044951910507416E-5</v>
      </c>
      <c r="N292" s="61"/>
      <c r="O292" s="61">
        <v>967</v>
      </c>
      <c r="P292" s="61">
        <f t="shared" si="39"/>
        <v>967</v>
      </c>
      <c r="Q292" s="65">
        <f t="shared" si="43"/>
        <v>-0.10961737331954502</v>
      </c>
    </row>
    <row r="293" spans="1:17" x14ac:dyDescent="0.25">
      <c r="A293" s="59" t="s">
        <v>346</v>
      </c>
      <c r="B293" s="60"/>
      <c r="C293" s="61">
        <v>0</v>
      </c>
      <c r="D293" s="61">
        <f t="shared" si="36"/>
        <v>0</v>
      </c>
      <c r="E293" s="62">
        <f t="shared" si="40"/>
        <v>0</v>
      </c>
      <c r="F293" s="63"/>
      <c r="G293" s="64">
        <v>0</v>
      </c>
      <c r="H293" s="61">
        <f t="shared" si="37"/>
        <v>0</v>
      </c>
      <c r="I293" s="62" t="str">
        <f t="shared" si="41"/>
        <v/>
      </c>
      <c r="J293" s="60"/>
      <c r="K293" s="61">
        <v>1476</v>
      </c>
      <c r="L293" s="61">
        <f t="shared" si="38"/>
        <v>1476</v>
      </c>
      <c r="M293" s="62">
        <f t="shared" si="42"/>
        <v>3.4362774703726998E-5</v>
      </c>
      <c r="N293" s="61"/>
      <c r="O293" s="61">
        <v>315</v>
      </c>
      <c r="P293" s="61">
        <f t="shared" si="39"/>
        <v>315</v>
      </c>
      <c r="Q293" s="65">
        <f t="shared" si="43"/>
        <v>3.6857142857142859</v>
      </c>
    </row>
    <row r="294" spans="1:17" x14ac:dyDescent="0.25">
      <c r="A294" s="59" t="s">
        <v>347</v>
      </c>
      <c r="B294" s="60">
        <v>0</v>
      </c>
      <c r="C294" s="61">
        <v>107</v>
      </c>
      <c r="D294" s="61">
        <f t="shared" si="36"/>
        <v>107</v>
      </c>
      <c r="E294" s="62">
        <f t="shared" si="40"/>
        <v>1.5226959973018396E-5</v>
      </c>
      <c r="F294" s="63">
        <v>0</v>
      </c>
      <c r="G294" s="64">
        <v>44</v>
      </c>
      <c r="H294" s="61">
        <f t="shared" si="37"/>
        <v>44</v>
      </c>
      <c r="I294" s="62">
        <f t="shared" si="41"/>
        <v>1.4318181818181817</v>
      </c>
      <c r="J294" s="60">
        <v>0</v>
      </c>
      <c r="K294" s="61">
        <v>199</v>
      </c>
      <c r="L294" s="61">
        <f t="shared" si="38"/>
        <v>199</v>
      </c>
      <c r="M294" s="62">
        <f t="shared" si="42"/>
        <v>4.6329215217084505E-6</v>
      </c>
      <c r="N294" s="61">
        <v>0</v>
      </c>
      <c r="O294" s="61">
        <v>264</v>
      </c>
      <c r="P294" s="61">
        <f t="shared" si="39"/>
        <v>264</v>
      </c>
      <c r="Q294" s="65">
        <f t="shared" si="43"/>
        <v>-0.24621212121212122</v>
      </c>
    </row>
    <row r="295" spans="1:17" x14ac:dyDescent="0.25">
      <c r="A295" s="59" t="s">
        <v>348</v>
      </c>
      <c r="B295" s="60"/>
      <c r="C295" s="61">
        <v>37</v>
      </c>
      <c r="D295" s="61">
        <f t="shared" si="36"/>
        <v>37</v>
      </c>
      <c r="E295" s="62">
        <f t="shared" si="40"/>
        <v>5.2653973738474828E-6</v>
      </c>
      <c r="F295" s="63"/>
      <c r="G295" s="64">
        <v>39</v>
      </c>
      <c r="H295" s="61">
        <f t="shared" si="37"/>
        <v>39</v>
      </c>
      <c r="I295" s="62">
        <f t="shared" si="41"/>
        <v>-5.1282051282051322E-2</v>
      </c>
      <c r="J295" s="60"/>
      <c r="K295" s="61">
        <v>327</v>
      </c>
      <c r="L295" s="61">
        <f t="shared" si="38"/>
        <v>327</v>
      </c>
      <c r="M295" s="62">
        <f t="shared" si="42"/>
        <v>7.6128911437118754E-6</v>
      </c>
      <c r="N295" s="61"/>
      <c r="O295" s="61">
        <v>342</v>
      </c>
      <c r="P295" s="61">
        <f t="shared" si="39"/>
        <v>342</v>
      </c>
      <c r="Q295" s="65">
        <f t="shared" si="43"/>
        <v>-4.3859649122807043E-2</v>
      </c>
    </row>
    <row r="296" spans="1:17" x14ac:dyDescent="0.25">
      <c r="A296" s="59" t="s">
        <v>349</v>
      </c>
      <c r="B296" s="60"/>
      <c r="C296" s="61">
        <v>7</v>
      </c>
      <c r="D296" s="61">
        <f t="shared" ref="D296:D317" si="44">C296+B296</f>
        <v>7</v>
      </c>
      <c r="E296" s="62">
        <f t="shared" si="40"/>
        <v>9.9615625991709139E-7</v>
      </c>
      <c r="F296" s="63"/>
      <c r="G296" s="64">
        <v>12</v>
      </c>
      <c r="H296" s="61">
        <f t="shared" ref="H296:H317" si="45">G296+F296</f>
        <v>12</v>
      </c>
      <c r="I296" s="62">
        <f t="shared" si="41"/>
        <v>-0.41666666666666663</v>
      </c>
      <c r="J296" s="60"/>
      <c r="K296" s="61">
        <v>111</v>
      </c>
      <c r="L296" s="61">
        <f t="shared" ref="L296:L317" si="46">K296+J296</f>
        <v>111</v>
      </c>
      <c r="M296" s="62">
        <f t="shared" si="42"/>
        <v>2.5841924065810955E-6</v>
      </c>
      <c r="N296" s="61"/>
      <c r="O296" s="61">
        <v>81</v>
      </c>
      <c r="P296" s="61">
        <f t="shared" ref="P296:P317" si="47">O296+N296</f>
        <v>81</v>
      </c>
      <c r="Q296" s="65">
        <f t="shared" si="43"/>
        <v>0.37037037037037046</v>
      </c>
    </row>
    <row r="297" spans="1:17" x14ac:dyDescent="0.25">
      <c r="A297" s="59" t="s">
        <v>350</v>
      </c>
      <c r="B297" s="60"/>
      <c r="C297" s="61">
        <v>0</v>
      </c>
      <c r="D297" s="61">
        <f t="shared" si="44"/>
        <v>0</v>
      </c>
      <c r="E297" s="62">
        <f t="shared" si="40"/>
        <v>0</v>
      </c>
      <c r="F297" s="63"/>
      <c r="G297" s="64">
        <v>0</v>
      </c>
      <c r="H297" s="61">
        <f t="shared" si="45"/>
        <v>0</v>
      </c>
      <c r="I297" s="62" t="str">
        <f t="shared" si="41"/>
        <v/>
      </c>
      <c r="J297" s="60"/>
      <c r="K297" s="61">
        <v>8</v>
      </c>
      <c r="L297" s="61">
        <f t="shared" si="46"/>
        <v>8</v>
      </c>
      <c r="M297" s="62">
        <f t="shared" si="42"/>
        <v>1.8624810137521409E-7</v>
      </c>
      <c r="N297" s="61"/>
      <c r="O297" s="61">
        <v>0</v>
      </c>
      <c r="P297" s="61">
        <f t="shared" si="47"/>
        <v>0</v>
      </c>
      <c r="Q297" s="65" t="str">
        <f t="shared" si="43"/>
        <v/>
      </c>
    </row>
    <row r="298" spans="1:17" x14ac:dyDescent="0.25">
      <c r="A298" s="59" t="s">
        <v>351</v>
      </c>
      <c r="B298" s="60"/>
      <c r="C298" s="61">
        <v>0</v>
      </c>
      <c r="D298" s="61">
        <f t="shared" si="44"/>
        <v>0</v>
      </c>
      <c r="E298" s="62">
        <f t="shared" si="40"/>
        <v>0</v>
      </c>
      <c r="F298" s="63"/>
      <c r="G298" s="64">
        <v>0</v>
      </c>
      <c r="H298" s="61">
        <f t="shared" si="45"/>
        <v>0</v>
      </c>
      <c r="I298" s="62" t="str">
        <f t="shared" si="41"/>
        <v/>
      </c>
      <c r="J298" s="60"/>
      <c r="K298" s="61">
        <v>0</v>
      </c>
      <c r="L298" s="61">
        <f t="shared" si="46"/>
        <v>0</v>
      </c>
      <c r="M298" s="62">
        <f t="shared" si="42"/>
        <v>0</v>
      </c>
      <c r="N298" s="61"/>
      <c r="O298" s="61">
        <v>32</v>
      </c>
      <c r="P298" s="61">
        <f t="shared" si="47"/>
        <v>32</v>
      </c>
      <c r="Q298" s="65">
        <f t="shared" si="43"/>
        <v>-1</v>
      </c>
    </row>
    <row r="299" spans="1:17" x14ac:dyDescent="0.25">
      <c r="A299" s="59" t="s">
        <v>352</v>
      </c>
      <c r="B299" s="60"/>
      <c r="C299" s="61">
        <v>0</v>
      </c>
      <c r="D299" s="61">
        <f t="shared" si="44"/>
        <v>0</v>
      </c>
      <c r="E299" s="62">
        <f t="shared" si="40"/>
        <v>0</v>
      </c>
      <c r="F299" s="63"/>
      <c r="G299" s="64">
        <v>0</v>
      </c>
      <c r="H299" s="61">
        <f t="shared" si="45"/>
        <v>0</v>
      </c>
      <c r="I299" s="62" t="str">
        <f t="shared" si="41"/>
        <v/>
      </c>
      <c r="J299" s="60"/>
      <c r="K299" s="61">
        <v>59</v>
      </c>
      <c r="L299" s="61">
        <f t="shared" si="46"/>
        <v>59</v>
      </c>
      <c r="M299" s="62">
        <f t="shared" si="42"/>
        <v>1.3735797476422038E-6</v>
      </c>
      <c r="N299" s="61"/>
      <c r="O299" s="61">
        <v>122</v>
      </c>
      <c r="P299" s="61">
        <f t="shared" si="47"/>
        <v>122</v>
      </c>
      <c r="Q299" s="65">
        <f t="shared" si="43"/>
        <v>-0.51639344262295084</v>
      </c>
    </row>
    <row r="300" spans="1:17" x14ac:dyDescent="0.25">
      <c r="A300" s="59" t="s">
        <v>353</v>
      </c>
      <c r="B300" s="60"/>
      <c r="C300" s="61">
        <v>77</v>
      </c>
      <c r="D300" s="61">
        <f t="shared" si="44"/>
        <v>77</v>
      </c>
      <c r="E300" s="62">
        <f t="shared" si="40"/>
        <v>1.0957718859088004E-5</v>
      </c>
      <c r="F300" s="63"/>
      <c r="G300" s="64">
        <v>78</v>
      </c>
      <c r="H300" s="61">
        <f t="shared" si="45"/>
        <v>78</v>
      </c>
      <c r="I300" s="62">
        <f t="shared" si="41"/>
        <v>-1.2820512820512775E-2</v>
      </c>
      <c r="J300" s="60"/>
      <c r="K300" s="61">
        <v>512</v>
      </c>
      <c r="L300" s="61">
        <f t="shared" si="46"/>
        <v>512</v>
      </c>
      <c r="M300" s="62">
        <f t="shared" si="42"/>
        <v>1.1919878488013702E-5</v>
      </c>
      <c r="N300" s="61"/>
      <c r="O300" s="61">
        <v>633</v>
      </c>
      <c r="P300" s="61">
        <f t="shared" si="47"/>
        <v>633</v>
      </c>
      <c r="Q300" s="65">
        <f t="shared" si="43"/>
        <v>-0.19115323854660349</v>
      </c>
    </row>
    <row r="301" spans="1:17" x14ac:dyDescent="0.25">
      <c r="A301" s="59" t="s">
        <v>354</v>
      </c>
      <c r="B301" s="60"/>
      <c r="C301" s="61">
        <v>0</v>
      </c>
      <c r="D301" s="61">
        <f t="shared" si="44"/>
        <v>0</v>
      </c>
      <c r="E301" s="62">
        <f t="shared" si="40"/>
        <v>0</v>
      </c>
      <c r="F301" s="63"/>
      <c r="G301" s="64">
        <v>0</v>
      </c>
      <c r="H301" s="61">
        <f t="shared" si="45"/>
        <v>0</v>
      </c>
      <c r="I301" s="62" t="str">
        <f t="shared" si="41"/>
        <v/>
      </c>
      <c r="J301" s="60"/>
      <c r="K301" s="61">
        <v>0</v>
      </c>
      <c r="L301" s="61">
        <f t="shared" si="46"/>
        <v>0</v>
      </c>
      <c r="M301" s="62">
        <f t="shared" si="42"/>
        <v>0</v>
      </c>
      <c r="N301" s="61"/>
      <c r="O301" s="61">
        <v>0</v>
      </c>
      <c r="P301" s="61">
        <f t="shared" si="47"/>
        <v>0</v>
      </c>
      <c r="Q301" s="65" t="str">
        <f t="shared" si="43"/>
        <v/>
      </c>
    </row>
    <row r="302" spans="1:17" x14ac:dyDescent="0.25">
      <c r="A302" s="59" t="s">
        <v>355</v>
      </c>
      <c r="B302" s="60"/>
      <c r="C302" s="61">
        <v>4</v>
      </c>
      <c r="D302" s="61">
        <f t="shared" si="44"/>
        <v>4</v>
      </c>
      <c r="E302" s="62">
        <f t="shared" si="40"/>
        <v>5.6923214852405222E-7</v>
      </c>
      <c r="F302" s="63"/>
      <c r="G302" s="64">
        <v>19</v>
      </c>
      <c r="H302" s="61">
        <f t="shared" si="45"/>
        <v>19</v>
      </c>
      <c r="I302" s="62">
        <f t="shared" si="41"/>
        <v>-0.78947368421052633</v>
      </c>
      <c r="J302" s="60"/>
      <c r="K302" s="61">
        <v>116</v>
      </c>
      <c r="L302" s="61">
        <f t="shared" si="46"/>
        <v>116</v>
      </c>
      <c r="M302" s="62">
        <f t="shared" si="42"/>
        <v>2.7005974699406039E-6</v>
      </c>
      <c r="N302" s="61"/>
      <c r="O302" s="61">
        <v>134</v>
      </c>
      <c r="P302" s="61">
        <f t="shared" si="47"/>
        <v>134</v>
      </c>
      <c r="Q302" s="65">
        <f t="shared" si="43"/>
        <v>-0.13432835820895528</v>
      </c>
    </row>
    <row r="303" spans="1:17" x14ac:dyDescent="0.25">
      <c r="A303" s="59" t="s">
        <v>356</v>
      </c>
      <c r="B303" s="60"/>
      <c r="C303" s="61">
        <v>10</v>
      </c>
      <c r="D303" s="61">
        <f t="shared" si="44"/>
        <v>10</v>
      </c>
      <c r="E303" s="62">
        <f t="shared" si="40"/>
        <v>1.4230803713101306E-6</v>
      </c>
      <c r="F303" s="63"/>
      <c r="G303" s="64">
        <v>9</v>
      </c>
      <c r="H303" s="61">
        <f t="shared" si="45"/>
        <v>9</v>
      </c>
      <c r="I303" s="62">
        <f t="shared" si="41"/>
        <v>0.11111111111111116</v>
      </c>
      <c r="J303" s="60"/>
      <c r="K303" s="61">
        <v>82</v>
      </c>
      <c r="L303" s="61">
        <f t="shared" si="46"/>
        <v>82</v>
      </c>
      <c r="M303" s="62">
        <f t="shared" si="42"/>
        <v>1.9090430390959441E-6</v>
      </c>
      <c r="N303" s="61"/>
      <c r="O303" s="61">
        <v>69</v>
      </c>
      <c r="P303" s="61">
        <f t="shared" si="47"/>
        <v>69</v>
      </c>
      <c r="Q303" s="65">
        <f t="shared" si="43"/>
        <v>0.18840579710144922</v>
      </c>
    </row>
    <row r="304" spans="1:17" x14ac:dyDescent="0.25">
      <c r="A304" s="59" t="s">
        <v>357</v>
      </c>
      <c r="B304" s="60"/>
      <c r="C304" s="61">
        <v>100</v>
      </c>
      <c r="D304" s="61">
        <f t="shared" si="44"/>
        <v>100</v>
      </c>
      <c r="E304" s="62">
        <f t="shared" si="40"/>
        <v>1.4230803713101305E-5</v>
      </c>
      <c r="F304" s="63"/>
      <c r="G304" s="64">
        <v>0</v>
      </c>
      <c r="H304" s="61">
        <f t="shared" si="45"/>
        <v>0</v>
      </c>
      <c r="I304" s="62" t="str">
        <f t="shared" si="41"/>
        <v/>
      </c>
      <c r="J304" s="60"/>
      <c r="K304" s="61">
        <v>770</v>
      </c>
      <c r="L304" s="61">
        <f t="shared" si="46"/>
        <v>770</v>
      </c>
      <c r="M304" s="62">
        <f t="shared" si="42"/>
        <v>1.7926379757364353E-5</v>
      </c>
      <c r="N304" s="61"/>
      <c r="O304" s="61">
        <v>0</v>
      </c>
      <c r="P304" s="61">
        <f t="shared" si="47"/>
        <v>0</v>
      </c>
      <c r="Q304" s="65" t="str">
        <f t="shared" si="43"/>
        <v/>
      </c>
    </row>
    <row r="305" spans="1:17" x14ac:dyDescent="0.25">
      <c r="A305" s="59" t="s">
        <v>358</v>
      </c>
      <c r="B305" s="60"/>
      <c r="C305" s="61">
        <v>108</v>
      </c>
      <c r="D305" s="61">
        <f t="shared" si="44"/>
        <v>108</v>
      </c>
      <c r="E305" s="62">
        <f t="shared" si="40"/>
        <v>1.5369268010149411E-5</v>
      </c>
      <c r="F305" s="63"/>
      <c r="G305" s="64">
        <v>208</v>
      </c>
      <c r="H305" s="61">
        <f t="shared" si="45"/>
        <v>208</v>
      </c>
      <c r="I305" s="62">
        <f t="shared" si="41"/>
        <v>-0.48076923076923073</v>
      </c>
      <c r="J305" s="60"/>
      <c r="K305" s="61">
        <v>1063</v>
      </c>
      <c r="L305" s="61">
        <f t="shared" si="46"/>
        <v>1063</v>
      </c>
      <c r="M305" s="62">
        <f t="shared" si="42"/>
        <v>2.4747716470231571E-5</v>
      </c>
      <c r="N305" s="61"/>
      <c r="O305" s="61">
        <v>2088</v>
      </c>
      <c r="P305" s="61">
        <f t="shared" si="47"/>
        <v>2088</v>
      </c>
      <c r="Q305" s="65">
        <f t="shared" si="43"/>
        <v>-0.49090038314176243</v>
      </c>
    </row>
    <row r="306" spans="1:17" x14ac:dyDescent="0.25">
      <c r="A306" s="59" t="s">
        <v>359</v>
      </c>
      <c r="B306" s="60"/>
      <c r="C306" s="61">
        <v>0</v>
      </c>
      <c r="D306" s="61">
        <f t="shared" si="44"/>
        <v>0</v>
      </c>
      <c r="E306" s="62">
        <f t="shared" si="40"/>
        <v>0</v>
      </c>
      <c r="F306" s="63"/>
      <c r="G306" s="64">
        <v>0</v>
      </c>
      <c r="H306" s="61">
        <f t="shared" si="45"/>
        <v>0</v>
      </c>
      <c r="I306" s="62" t="str">
        <f t="shared" si="41"/>
        <v/>
      </c>
      <c r="J306" s="60"/>
      <c r="K306" s="61">
        <v>3</v>
      </c>
      <c r="L306" s="61">
        <f t="shared" si="46"/>
        <v>3</v>
      </c>
      <c r="M306" s="62">
        <f t="shared" si="42"/>
        <v>6.9843038015705279E-8</v>
      </c>
      <c r="N306" s="61"/>
      <c r="O306" s="61">
        <v>45</v>
      </c>
      <c r="P306" s="61">
        <f t="shared" si="47"/>
        <v>45</v>
      </c>
      <c r="Q306" s="65">
        <f t="shared" si="43"/>
        <v>-0.93333333333333335</v>
      </c>
    </row>
    <row r="307" spans="1:17" x14ac:dyDescent="0.25">
      <c r="A307" s="59" t="s">
        <v>360</v>
      </c>
      <c r="B307" s="60">
        <v>0</v>
      </c>
      <c r="C307" s="61">
        <v>0</v>
      </c>
      <c r="D307" s="61">
        <f t="shared" si="44"/>
        <v>0</v>
      </c>
      <c r="E307" s="62">
        <f t="shared" si="40"/>
        <v>0</v>
      </c>
      <c r="F307" s="63">
        <v>0</v>
      </c>
      <c r="G307" s="64">
        <v>0</v>
      </c>
      <c r="H307" s="61">
        <f t="shared" si="45"/>
        <v>0</v>
      </c>
      <c r="I307" s="62" t="str">
        <f t="shared" si="41"/>
        <v/>
      </c>
      <c r="J307" s="60">
        <v>0</v>
      </c>
      <c r="K307" s="61">
        <v>0</v>
      </c>
      <c r="L307" s="61">
        <f t="shared" si="46"/>
        <v>0</v>
      </c>
      <c r="M307" s="62">
        <f t="shared" si="42"/>
        <v>0</v>
      </c>
      <c r="N307" s="61">
        <v>0</v>
      </c>
      <c r="O307" s="61">
        <v>0</v>
      </c>
      <c r="P307" s="61">
        <f t="shared" si="47"/>
        <v>0</v>
      </c>
      <c r="Q307" s="65" t="str">
        <f t="shared" si="43"/>
        <v/>
      </c>
    </row>
    <row r="308" spans="1:17" x14ac:dyDescent="0.25">
      <c r="A308" s="59" t="s">
        <v>361</v>
      </c>
      <c r="B308" s="60"/>
      <c r="C308" s="61">
        <v>0</v>
      </c>
      <c r="D308" s="61">
        <f t="shared" si="44"/>
        <v>0</v>
      </c>
      <c r="E308" s="62">
        <f t="shared" si="40"/>
        <v>0</v>
      </c>
      <c r="F308" s="63"/>
      <c r="G308" s="64">
        <v>0</v>
      </c>
      <c r="H308" s="61">
        <f t="shared" si="45"/>
        <v>0</v>
      </c>
      <c r="I308" s="62" t="str">
        <f t="shared" si="41"/>
        <v/>
      </c>
      <c r="J308" s="60"/>
      <c r="K308" s="61">
        <v>0</v>
      </c>
      <c r="L308" s="61">
        <f t="shared" si="46"/>
        <v>0</v>
      </c>
      <c r="M308" s="62">
        <f t="shared" si="42"/>
        <v>0</v>
      </c>
      <c r="N308" s="61"/>
      <c r="O308" s="61">
        <v>4</v>
      </c>
      <c r="P308" s="61">
        <f t="shared" si="47"/>
        <v>4</v>
      </c>
      <c r="Q308" s="65">
        <f t="shared" si="43"/>
        <v>-1</v>
      </c>
    </row>
    <row r="309" spans="1:17" x14ac:dyDescent="0.25">
      <c r="A309" s="59" t="s">
        <v>362</v>
      </c>
      <c r="B309" s="60"/>
      <c r="C309" s="61">
        <v>0</v>
      </c>
      <c r="D309" s="61">
        <f t="shared" si="44"/>
        <v>0</v>
      </c>
      <c r="E309" s="62">
        <f t="shared" si="40"/>
        <v>0</v>
      </c>
      <c r="F309" s="63"/>
      <c r="G309" s="64">
        <v>0</v>
      </c>
      <c r="H309" s="61">
        <f t="shared" si="45"/>
        <v>0</v>
      </c>
      <c r="I309" s="62" t="str">
        <f t="shared" si="41"/>
        <v/>
      </c>
      <c r="J309" s="60"/>
      <c r="K309" s="61">
        <v>0</v>
      </c>
      <c r="L309" s="61">
        <f t="shared" si="46"/>
        <v>0</v>
      </c>
      <c r="M309" s="62">
        <f t="shared" si="42"/>
        <v>0</v>
      </c>
      <c r="N309" s="61"/>
      <c r="O309" s="61">
        <v>43</v>
      </c>
      <c r="P309" s="61">
        <f t="shared" si="47"/>
        <v>43</v>
      </c>
      <c r="Q309" s="65">
        <f t="shared" si="43"/>
        <v>-1</v>
      </c>
    </row>
    <row r="310" spans="1:17" x14ac:dyDescent="0.25">
      <c r="A310" s="59" t="s">
        <v>363</v>
      </c>
      <c r="B310" s="60"/>
      <c r="C310" s="61">
        <v>9</v>
      </c>
      <c r="D310" s="61">
        <f t="shared" si="44"/>
        <v>9</v>
      </c>
      <c r="E310" s="62">
        <f t="shared" si="40"/>
        <v>1.2807723341791175E-6</v>
      </c>
      <c r="F310" s="63"/>
      <c r="G310" s="64">
        <v>16</v>
      </c>
      <c r="H310" s="61">
        <f t="shared" si="45"/>
        <v>16</v>
      </c>
      <c r="I310" s="62">
        <f t="shared" si="41"/>
        <v>-0.4375</v>
      </c>
      <c r="J310" s="60"/>
      <c r="K310" s="61">
        <v>69</v>
      </c>
      <c r="L310" s="61">
        <f t="shared" si="46"/>
        <v>69</v>
      </c>
      <c r="M310" s="62">
        <f t="shared" si="42"/>
        <v>1.6063898743612213E-6</v>
      </c>
      <c r="N310" s="61"/>
      <c r="O310" s="61">
        <v>88</v>
      </c>
      <c r="P310" s="61">
        <f t="shared" si="47"/>
        <v>88</v>
      </c>
      <c r="Q310" s="65">
        <f t="shared" si="43"/>
        <v>-0.21590909090909094</v>
      </c>
    </row>
    <row r="311" spans="1:17" x14ac:dyDescent="0.25">
      <c r="A311" s="59" t="s">
        <v>364</v>
      </c>
      <c r="B311" s="60"/>
      <c r="C311" s="61">
        <v>0</v>
      </c>
      <c r="D311" s="61">
        <f t="shared" si="44"/>
        <v>0</v>
      </c>
      <c r="E311" s="62">
        <f t="shared" si="40"/>
        <v>0</v>
      </c>
      <c r="F311" s="63"/>
      <c r="G311" s="64">
        <v>0</v>
      </c>
      <c r="H311" s="61">
        <f t="shared" si="45"/>
        <v>0</v>
      </c>
      <c r="I311" s="62" t="str">
        <f t="shared" si="41"/>
        <v/>
      </c>
      <c r="J311" s="60"/>
      <c r="K311" s="61">
        <v>0</v>
      </c>
      <c r="L311" s="61">
        <f t="shared" si="46"/>
        <v>0</v>
      </c>
      <c r="M311" s="62">
        <f t="shared" si="42"/>
        <v>0</v>
      </c>
      <c r="N311" s="61"/>
      <c r="O311" s="61">
        <v>14</v>
      </c>
      <c r="P311" s="61">
        <f t="shared" si="47"/>
        <v>14</v>
      </c>
      <c r="Q311" s="65">
        <f t="shared" si="43"/>
        <v>-1</v>
      </c>
    </row>
    <row r="312" spans="1:17" x14ac:dyDescent="0.25">
      <c r="A312" s="59" t="s">
        <v>365</v>
      </c>
      <c r="B312" s="60"/>
      <c r="C312" s="61">
        <v>0</v>
      </c>
      <c r="D312" s="61">
        <f t="shared" si="44"/>
        <v>0</v>
      </c>
      <c r="E312" s="62">
        <f t="shared" si="40"/>
        <v>0</v>
      </c>
      <c r="F312" s="63"/>
      <c r="G312" s="64">
        <v>0</v>
      </c>
      <c r="H312" s="61">
        <f t="shared" si="45"/>
        <v>0</v>
      </c>
      <c r="I312" s="62" t="str">
        <f t="shared" si="41"/>
        <v/>
      </c>
      <c r="J312" s="60"/>
      <c r="K312" s="61">
        <v>4</v>
      </c>
      <c r="L312" s="61">
        <f t="shared" si="46"/>
        <v>4</v>
      </c>
      <c r="M312" s="62">
        <f t="shared" si="42"/>
        <v>9.3124050687607043E-8</v>
      </c>
      <c r="N312" s="61"/>
      <c r="O312" s="61">
        <v>20</v>
      </c>
      <c r="P312" s="61">
        <f t="shared" si="47"/>
        <v>20</v>
      </c>
      <c r="Q312" s="65">
        <f t="shared" si="43"/>
        <v>-0.8</v>
      </c>
    </row>
    <row r="313" spans="1:17" x14ac:dyDescent="0.25">
      <c r="A313" s="59" t="s">
        <v>366</v>
      </c>
      <c r="B313" s="60"/>
      <c r="C313" s="61">
        <v>0</v>
      </c>
      <c r="D313" s="61">
        <f t="shared" si="44"/>
        <v>0</v>
      </c>
      <c r="E313" s="62">
        <f t="shared" si="40"/>
        <v>0</v>
      </c>
      <c r="F313" s="63"/>
      <c r="G313" s="64">
        <v>0</v>
      </c>
      <c r="H313" s="61">
        <f t="shared" si="45"/>
        <v>0</v>
      </c>
      <c r="I313" s="62" t="str">
        <f t="shared" si="41"/>
        <v/>
      </c>
      <c r="J313" s="60"/>
      <c r="K313" s="61">
        <v>13</v>
      </c>
      <c r="L313" s="61">
        <f t="shared" si="46"/>
        <v>13</v>
      </c>
      <c r="M313" s="62">
        <f t="shared" si="42"/>
        <v>3.0265316473472285E-7</v>
      </c>
      <c r="N313" s="61"/>
      <c r="O313" s="61">
        <v>7</v>
      </c>
      <c r="P313" s="61">
        <f t="shared" si="47"/>
        <v>7</v>
      </c>
      <c r="Q313" s="65">
        <f t="shared" si="43"/>
        <v>0.85714285714285721</v>
      </c>
    </row>
    <row r="314" spans="1:17" x14ac:dyDescent="0.25">
      <c r="A314" s="59" t="s">
        <v>125</v>
      </c>
      <c r="B314" s="60"/>
      <c r="C314" s="61">
        <v>16</v>
      </c>
      <c r="D314" s="61">
        <f t="shared" si="44"/>
        <v>16</v>
      </c>
      <c r="E314" s="62">
        <f t="shared" si="40"/>
        <v>2.2769285940962089E-6</v>
      </c>
      <c r="F314" s="63"/>
      <c r="G314" s="64">
        <v>35</v>
      </c>
      <c r="H314" s="61">
        <f t="shared" si="45"/>
        <v>35</v>
      </c>
      <c r="I314" s="62">
        <f t="shared" si="41"/>
        <v>-0.54285714285714293</v>
      </c>
      <c r="J314" s="60"/>
      <c r="K314" s="61">
        <v>249</v>
      </c>
      <c r="L314" s="61">
        <f t="shared" si="46"/>
        <v>249</v>
      </c>
      <c r="M314" s="62">
        <f t="shared" si="42"/>
        <v>5.7969721553035381E-6</v>
      </c>
      <c r="N314" s="61"/>
      <c r="O314" s="61">
        <v>260</v>
      </c>
      <c r="P314" s="61">
        <f t="shared" si="47"/>
        <v>260</v>
      </c>
      <c r="Q314" s="65">
        <f t="shared" si="43"/>
        <v>-4.2307692307692268E-2</v>
      </c>
    </row>
    <row r="315" spans="1:17" x14ac:dyDescent="0.25">
      <c r="A315" s="59" t="s">
        <v>367</v>
      </c>
      <c r="B315" s="60"/>
      <c r="C315" s="61">
        <v>0</v>
      </c>
      <c r="D315" s="61">
        <f t="shared" si="44"/>
        <v>0</v>
      </c>
      <c r="E315" s="62">
        <f t="shared" si="40"/>
        <v>0</v>
      </c>
      <c r="F315" s="63"/>
      <c r="G315" s="64">
        <v>0</v>
      </c>
      <c r="H315" s="61">
        <f t="shared" si="45"/>
        <v>0</v>
      </c>
      <c r="I315" s="62" t="str">
        <f t="shared" si="41"/>
        <v/>
      </c>
      <c r="J315" s="60"/>
      <c r="K315" s="61">
        <v>0</v>
      </c>
      <c r="L315" s="61">
        <f t="shared" si="46"/>
        <v>0</v>
      </c>
      <c r="M315" s="62">
        <f t="shared" si="42"/>
        <v>0</v>
      </c>
      <c r="N315" s="61"/>
      <c r="O315" s="61">
        <v>28</v>
      </c>
      <c r="P315" s="61">
        <f t="shared" si="47"/>
        <v>28</v>
      </c>
      <c r="Q315" s="65">
        <f t="shared" si="43"/>
        <v>-1</v>
      </c>
    </row>
    <row r="316" spans="1:17" x14ac:dyDescent="0.25">
      <c r="A316" s="59" t="s">
        <v>368</v>
      </c>
      <c r="B316" s="60">
        <v>0</v>
      </c>
      <c r="C316" s="61">
        <v>224</v>
      </c>
      <c r="D316" s="61">
        <f t="shared" si="44"/>
        <v>224</v>
      </c>
      <c r="E316" s="62">
        <f t="shared" si="40"/>
        <v>3.1877000317346924E-5</v>
      </c>
      <c r="F316" s="63">
        <v>0</v>
      </c>
      <c r="G316" s="64">
        <v>153</v>
      </c>
      <c r="H316" s="61">
        <f t="shared" si="45"/>
        <v>153</v>
      </c>
      <c r="I316" s="62">
        <f t="shared" si="41"/>
        <v>0.46405228758169925</v>
      </c>
      <c r="J316" s="60">
        <v>2987</v>
      </c>
      <c r="K316" s="61">
        <v>1489</v>
      </c>
      <c r="L316" s="61">
        <f t="shared" si="46"/>
        <v>4476</v>
      </c>
      <c r="M316" s="62">
        <f t="shared" si="42"/>
        <v>1.0420581271943228E-4</v>
      </c>
      <c r="N316" s="61">
        <v>6124</v>
      </c>
      <c r="O316" s="61">
        <v>3325</v>
      </c>
      <c r="P316" s="61">
        <f t="shared" si="47"/>
        <v>9449</v>
      </c>
      <c r="Q316" s="65">
        <f t="shared" si="43"/>
        <v>-0.52629907926764741</v>
      </c>
    </row>
    <row r="317" spans="1:17" ht="15.75" thickBot="1" x14ac:dyDescent="0.3">
      <c r="A317" s="66" t="s">
        <v>369</v>
      </c>
      <c r="B317" s="67"/>
      <c r="C317" s="68">
        <v>0</v>
      </c>
      <c r="D317" s="68">
        <f t="shared" si="44"/>
        <v>0</v>
      </c>
      <c r="E317" s="69">
        <f t="shared" si="40"/>
        <v>0</v>
      </c>
      <c r="F317" s="70"/>
      <c r="G317" s="71">
        <v>0</v>
      </c>
      <c r="H317" s="68">
        <f t="shared" si="45"/>
        <v>0</v>
      </c>
      <c r="I317" s="69" t="str">
        <f t="shared" si="41"/>
        <v/>
      </c>
      <c r="J317" s="67"/>
      <c r="K317" s="68">
        <v>0</v>
      </c>
      <c r="L317" s="68">
        <f t="shared" si="46"/>
        <v>0</v>
      </c>
      <c r="M317" s="69">
        <f t="shared" si="42"/>
        <v>0</v>
      </c>
      <c r="N317" s="68"/>
      <c r="O317" s="68">
        <v>12</v>
      </c>
      <c r="P317" s="68">
        <f t="shared" si="47"/>
        <v>12</v>
      </c>
      <c r="Q317" s="72">
        <f t="shared" si="43"/>
        <v>-1</v>
      </c>
    </row>
    <row r="318" spans="1:17" ht="15.75" thickTop="1" x14ac:dyDescent="0.25"/>
  </sheetData>
  <mergeCells count="12">
    <mergeCell ref="A3:R3"/>
    <mergeCell ref="J5:L5"/>
    <mergeCell ref="M5:M6"/>
    <mergeCell ref="N5:P5"/>
    <mergeCell ref="Q5:Q6"/>
    <mergeCell ref="A4:A6"/>
    <mergeCell ref="B4:I4"/>
    <mergeCell ref="J4:Q4"/>
    <mergeCell ref="B5:D5"/>
    <mergeCell ref="E5:E6"/>
    <mergeCell ref="F5:H5"/>
    <mergeCell ref="I5:I6"/>
  </mergeCells>
  <conditionalFormatting sqref="Q318:Q65536 I318:I65536 Q4:Q6 I4">
    <cfRule type="cellIs" dxfId="27" priority="5" stopIfTrue="1" operator="lessThan">
      <formula>0</formula>
    </cfRule>
  </conditionalFormatting>
  <conditionalFormatting sqref="Q7:Q69 I7:I69">
    <cfRule type="cellIs" dxfId="26" priority="6" stopIfTrue="1" operator="lessThan">
      <formula>0</formula>
    </cfRule>
    <cfRule type="cellIs" dxfId="25" priority="7" stopIfTrue="1" operator="greaterThanOrEqual">
      <formula>0</formula>
    </cfRule>
  </conditionalFormatting>
  <conditionalFormatting sqref="I5:I6">
    <cfRule type="cellIs" dxfId="24" priority="4" stopIfTrue="1" operator="lessThan">
      <formula>0</formula>
    </cfRule>
  </conditionalFormatting>
  <conditionalFormatting sqref="J3 R3">
    <cfRule type="cellIs" dxfId="23" priority="3" stopIfTrue="1" operator="lessThan">
      <formula>0</formula>
    </cfRule>
  </conditionalFormatting>
  <conditionalFormatting sqref="Q70:Q317 I70:I317">
    <cfRule type="cellIs" dxfId="22" priority="1" stopIfTrue="1" operator="lessThan">
      <formula>0</formula>
    </cfRule>
    <cfRule type="cellIs" dxfId="21" priority="2" stopIfTrue="1" operator="greaterThanOrEqual">
      <formula>0</formula>
    </cfRule>
  </conditionalFormatting>
  <hyperlinks>
    <hyperlink ref="A1" location="INDICE!C16" display="Ir al 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8"/>
  <sheetViews>
    <sheetView zoomScale="90" zoomScaleNormal="90" workbookViewId="0"/>
  </sheetViews>
  <sheetFormatPr baseColWidth="10" defaultRowHeight="15" x14ac:dyDescent="0.25"/>
  <cols>
    <col min="1" max="1" width="37.42578125" style="44" customWidth="1"/>
    <col min="2" max="3" width="9.42578125" style="44" customWidth="1"/>
    <col min="4" max="4" width="8.85546875" style="44" bestFit="1" customWidth="1"/>
    <col min="5" max="5" width="10.5703125" style="44" customWidth="1"/>
    <col min="6" max="6" width="8.7109375" style="44" customWidth="1"/>
    <col min="7" max="7" width="9.28515625" style="44" customWidth="1"/>
    <col min="8" max="8" width="8.85546875" style="44" bestFit="1" customWidth="1"/>
    <col min="9" max="9" width="9.28515625" style="44" customWidth="1"/>
    <col min="10" max="10" width="10.42578125" style="44" customWidth="1"/>
    <col min="11" max="11" width="10.85546875" style="44" customWidth="1"/>
    <col min="12" max="12" width="13.42578125" style="44" customWidth="1"/>
    <col min="13" max="13" width="10.5703125" style="44" customWidth="1"/>
    <col min="14" max="14" width="12" style="44" customWidth="1"/>
    <col min="15" max="15" width="10.28515625" style="44" customWidth="1"/>
    <col min="16" max="16" width="12.28515625" style="44" customWidth="1"/>
    <col min="17" max="17" width="9.28515625" style="44" customWidth="1"/>
    <col min="18" max="21" width="11.42578125" style="44"/>
  </cols>
  <sheetData>
    <row r="1" spans="1:21" ht="15.75" x14ac:dyDescent="0.25">
      <c r="A1" s="89" t="s">
        <v>25</v>
      </c>
    </row>
    <row r="2" spans="1:21" ht="15.75" thickBot="1" x14ac:dyDescent="0.3"/>
    <row r="3" spans="1:21" ht="19.5" thickTop="1" thickBot="1" x14ac:dyDescent="0.3">
      <c r="A3" s="221" t="s">
        <v>97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168"/>
    </row>
    <row r="4" spans="1:21" ht="18" thickTop="1" thickBot="1" x14ac:dyDescent="0.35">
      <c r="A4" s="225" t="s">
        <v>42</v>
      </c>
      <c r="B4" s="227" t="s">
        <v>43</v>
      </c>
      <c r="C4" s="228"/>
      <c r="D4" s="228"/>
      <c r="E4" s="228"/>
      <c r="F4" s="228"/>
      <c r="G4" s="228"/>
      <c r="H4" s="228"/>
      <c r="I4" s="229"/>
      <c r="J4" s="227" t="s">
        <v>44</v>
      </c>
      <c r="K4" s="228"/>
      <c r="L4" s="228"/>
      <c r="M4" s="228"/>
      <c r="N4" s="228"/>
      <c r="O4" s="228"/>
      <c r="P4" s="228"/>
      <c r="Q4" s="230"/>
      <c r="R4" s="73"/>
      <c r="S4" s="73"/>
      <c r="T4" s="73"/>
      <c r="U4" s="73"/>
    </row>
    <row r="5" spans="1:21" ht="16.5" x14ac:dyDescent="0.25">
      <c r="A5" s="185"/>
      <c r="B5" s="231">
        <v>43647</v>
      </c>
      <c r="C5" s="201"/>
      <c r="D5" s="202"/>
      <c r="E5" s="198" t="s">
        <v>45</v>
      </c>
      <c r="F5" s="231">
        <v>43282</v>
      </c>
      <c r="G5" s="201"/>
      <c r="H5" s="202"/>
      <c r="I5" s="198" t="s">
        <v>46</v>
      </c>
      <c r="J5" s="205" t="s">
        <v>95</v>
      </c>
      <c r="K5" s="206"/>
      <c r="L5" s="207"/>
      <c r="M5" s="198" t="s">
        <v>45</v>
      </c>
      <c r="N5" s="205" t="s">
        <v>96</v>
      </c>
      <c r="O5" s="206"/>
      <c r="P5" s="207"/>
      <c r="Q5" s="213" t="s">
        <v>46</v>
      </c>
      <c r="R5" s="74"/>
      <c r="S5" s="74"/>
      <c r="T5" s="74"/>
      <c r="U5" s="74"/>
    </row>
    <row r="6" spans="1:21" ht="29.25" thickBot="1" x14ac:dyDescent="0.3">
      <c r="A6" s="226"/>
      <c r="B6" s="75" t="s">
        <v>47</v>
      </c>
      <c r="C6" s="76" t="s">
        <v>98</v>
      </c>
      <c r="D6" s="76" t="s">
        <v>49</v>
      </c>
      <c r="E6" s="223"/>
      <c r="F6" s="75" t="s">
        <v>47</v>
      </c>
      <c r="G6" s="76" t="s">
        <v>98</v>
      </c>
      <c r="H6" s="76" t="s">
        <v>49</v>
      </c>
      <c r="I6" s="223"/>
      <c r="J6" s="75" t="s">
        <v>47</v>
      </c>
      <c r="K6" s="76" t="s">
        <v>98</v>
      </c>
      <c r="L6" s="76" t="s">
        <v>49</v>
      </c>
      <c r="M6" s="223"/>
      <c r="N6" s="75" t="s">
        <v>47</v>
      </c>
      <c r="O6" s="76" t="s">
        <v>98</v>
      </c>
      <c r="P6" s="76" t="s">
        <v>49</v>
      </c>
      <c r="Q6" s="224"/>
      <c r="R6" s="77"/>
      <c r="S6" s="77"/>
      <c r="T6" s="77"/>
      <c r="U6" s="77"/>
    </row>
    <row r="7" spans="1:21" ht="18.75" thickTop="1" thickBot="1" x14ac:dyDescent="0.35">
      <c r="A7" s="93" t="s">
        <v>50</v>
      </c>
      <c r="B7" s="47">
        <f>SUM(B8:B888)</f>
        <v>75081.748000000007</v>
      </c>
      <c r="C7" s="48">
        <f>SUM(C8:C888)</f>
        <v>9624.0079999999925</v>
      </c>
      <c r="D7" s="49">
        <f t="shared" ref="D7:D38" si="0">C7+B7</f>
        <v>84705.755999999994</v>
      </c>
      <c r="E7" s="50">
        <f t="shared" ref="E7:E38" si="1">D7/$D$7</f>
        <v>1</v>
      </c>
      <c r="F7" s="47">
        <f>SUM(F8:F888)</f>
        <v>70836.093000000023</v>
      </c>
      <c r="G7" s="48">
        <f>SUM(G8:G888)</f>
        <v>12974.854999999998</v>
      </c>
      <c r="H7" s="49">
        <f t="shared" ref="H7:H38" si="2">G7+F7</f>
        <v>83810.948000000019</v>
      </c>
      <c r="I7" s="78">
        <f>IFERROR(D7/H7-1,"")</f>
        <v>1.0676504935846598E-2</v>
      </c>
      <c r="J7" s="47">
        <f>SUM(J8:J888)</f>
        <v>496960.495</v>
      </c>
      <c r="K7" s="48">
        <f>SUM(K8:K888)</f>
        <v>87428.407999999996</v>
      </c>
      <c r="L7" s="49">
        <f t="shared" ref="L7:L38" si="3">K7+J7</f>
        <v>584388.90299999993</v>
      </c>
      <c r="M7" s="50">
        <f t="shared" ref="M7:M38" si="4">L7/$L$7</f>
        <v>1</v>
      </c>
      <c r="N7" s="47">
        <f>SUM(N8:N888)</f>
        <v>437948.92699999991</v>
      </c>
      <c r="O7" s="48">
        <f>SUM(O8:O888)</f>
        <v>158405.01100000003</v>
      </c>
      <c r="P7" s="49">
        <f t="shared" ref="P7:P38" si="5">O7+N7</f>
        <v>596353.93799999997</v>
      </c>
      <c r="Q7" s="51">
        <f>IFERROR(L7/P7-1,"")</f>
        <v>-2.0063647169208498E-2</v>
      </c>
      <c r="R7" s="79"/>
      <c r="S7" s="79"/>
      <c r="T7" s="79"/>
      <c r="U7" s="79"/>
    </row>
    <row r="8" spans="1:21" ht="15.75" thickTop="1" x14ac:dyDescent="0.25">
      <c r="A8" s="80" t="s">
        <v>51</v>
      </c>
      <c r="B8" s="81">
        <v>51236.695</v>
      </c>
      <c r="C8" s="82">
        <v>7725.3720000000003</v>
      </c>
      <c r="D8" s="57">
        <f t="shared" si="0"/>
        <v>58962.067000000003</v>
      </c>
      <c r="E8" s="55">
        <f t="shared" si="1"/>
        <v>0.69608099595970796</v>
      </c>
      <c r="F8" s="53">
        <v>47861.644999999997</v>
      </c>
      <c r="G8" s="54">
        <v>10392.777</v>
      </c>
      <c r="H8" s="54">
        <f t="shared" si="2"/>
        <v>58254.421999999999</v>
      </c>
      <c r="I8" s="55">
        <f t="shared" ref="I8:I71" si="6">IFERROR(D8/H8-1,"")</f>
        <v>1.2147489850641735E-2</v>
      </c>
      <c r="J8" s="53">
        <v>344066.73</v>
      </c>
      <c r="K8" s="54">
        <v>70001.188999999998</v>
      </c>
      <c r="L8" s="54">
        <f t="shared" si="3"/>
        <v>414067.91899999999</v>
      </c>
      <c r="M8" s="55">
        <f t="shared" si="4"/>
        <v>0.70854856564584701</v>
      </c>
      <c r="N8" s="54">
        <v>296657.91100000002</v>
      </c>
      <c r="O8" s="54">
        <v>122105.989</v>
      </c>
      <c r="P8" s="54">
        <f t="shared" si="5"/>
        <v>418763.9</v>
      </c>
      <c r="Q8" s="58">
        <f t="shared" ref="Q8:Q71" si="7">IFERROR(L8/P8-1,"")</f>
        <v>-1.1213910750186518E-2</v>
      </c>
      <c r="R8" s="83"/>
      <c r="S8" s="83"/>
      <c r="T8" s="83"/>
      <c r="U8" s="83"/>
    </row>
    <row r="9" spans="1:21" x14ac:dyDescent="0.25">
      <c r="A9" s="84" t="s">
        <v>52</v>
      </c>
      <c r="B9" s="85">
        <v>9435.8590000000004</v>
      </c>
      <c r="C9" s="86">
        <v>53.831000000000003</v>
      </c>
      <c r="D9" s="64">
        <f t="shared" si="0"/>
        <v>9489.69</v>
      </c>
      <c r="E9" s="62">
        <f t="shared" si="1"/>
        <v>0.11203122961325085</v>
      </c>
      <c r="F9" s="60">
        <v>9388.7090000000007</v>
      </c>
      <c r="G9" s="61">
        <v>153.48400000000001</v>
      </c>
      <c r="H9" s="61">
        <f t="shared" si="2"/>
        <v>9542.1930000000011</v>
      </c>
      <c r="I9" s="62">
        <f t="shared" si="6"/>
        <v>-5.5021943069062385E-3</v>
      </c>
      <c r="J9" s="60">
        <v>61854.904000000002</v>
      </c>
      <c r="K9" s="61">
        <v>2801.2150000000001</v>
      </c>
      <c r="L9" s="61">
        <f t="shared" si="3"/>
        <v>64656.119000000006</v>
      </c>
      <c r="M9" s="62">
        <f t="shared" si="4"/>
        <v>0.1106388548243874</v>
      </c>
      <c r="N9" s="61">
        <v>54924.347000000002</v>
      </c>
      <c r="O9" s="61">
        <v>17424.412</v>
      </c>
      <c r="P9" s="61">
        <f t="shared" si="5"/>
        <v>72348.759000000005</v>
      </c>
      <c r="Q9" s="65">
        <f t="shared" si="7"/>
        <v>-0.10632718662112783</v>
      </c>
      <c r="R9" s="83"/>
      <c r="S9" s="83"/>
      <c r="T9" s="83"/>
      <c r="U9" s="83"/>
    </row>
    <row r="10" spans="1:21" x14ac:dyDescent="0.25">
      <c r="A10" s="84" t="s">
        <v>53</v>
      </c>
      <c r="B10" s="85">
        <v>3375.27</v>
      </c>
      <c r="C10" s="86">
        <v>11.237</v>
      </c>
      <c r="D10" s="64">
        <f t="shared" si="0"/>
        <v>3386.5070000000001</v>
      </c>
      <c r="E10" s="62">
        <f t="shared" si="1"/>
        <v>3.9979656164098223E-2</v>
      </c>
      <c r="F10" s="60">
        <v>3110.4090000000001</v>
      </c>
      <c r="G10" s="61">
        <v>215.261</v>
      </c>
      <c r="H10" s="61">
        <f t="shared" si="2"/>
        <v>3325.67</v>
      </c>
      <c r="I10" s="62">
        <f t="shared" si="6"/>
        <v>1.82931559655648E-2</v>
      </c>
      <c r="J10" s="60">
        <v>21394.108</v>
      </c>
      <c r="K10" s="61">
        <v>421.56900000000002</v>
      </c>
      <c r="L10" s="61">
        <f t="shared" si="3"/>
        <v>21815.677</v>
      </c>
      <c r="M10" s="62">
        <f t="shared" si="4"/>
        <v>3.733075164159988E-2</v>
      </c>
      <c r="N10" s="61">
        <v>20060.651999999998</v>
      </c>
      <c r="O10" s="61">
        <v>2723.9430000000002</v>
      </c>
      <c r="P10" s="61">
        <f t="shared" si="5"/>
        <v>22784.594999999998</v>
      </c>
      <c r="Q10" s="65">
        <f t="shared" si="7"/>
        <v>-4.2525135952602988E-2</v>
      </c>
      <c r="R10" s="83"/>
      <c r="S10" s="83"/>
      <c r="T10" s="83"/>
      <c r="U10" s="83"/>
    </row>
    <row r="11" spans="1:21" x14ac:dyDescent="0.25">
      <c r="A11" s="84" t="s">
        <v>54</v>
      </c>
      <c r="B11" s="85">
        <v>2302.011</v>
      </c>
      <c r="C11" s="86">
        <v>161.93199999999999</v>
      </c>
      <c r="D11" s="64">
        <f t="shared" si="0"/>
        <v>2463.9429999999998</v>
      </c>
      <c r="E11" s="62">
        <f t="shared" si="1"/>
        <v>2.9088259362209105E-2</v>
      </c>
      <c r="F11" s="60">
        <v>2350.9209999999998</v>
      </c>
      <c r="G11" s="61">
        <v>155.71299999999999</v>
      </c>
      <c r="H11" s="61">
        <f t="shared" si="2"/>
        <v>2506.634</v>
      </c>
      <c r="I11" s="62">
        <f t="shared" si="6"/>
        <v>-1.7031205991780318E-2</v>
      </c>
      <c r="J11" s="60">
        <v>15513.084000000001</v>
      </c>
      <c r="K11" s="61">
        <v>1420.0229999999999</v>
      </c>
      <c r="L11" s="61">
        <f t="shared" si="3"/>
        <v>16933.107</v>
      </c>
      <c r="M11" s="62">
        <f t="shared" si="4"/>
        <v>2.8975750417355207E-2</v>
      </c>
      <c r="N11" s="61">
        <v>16531.853999999999</v>
      </c>
      <c r="O11" s="61">
        <v>534.41999999999996</v>
      </c>
      <c r="P11" s="61">
        <f t="shared" si="5"/>
        <v>17066.273999999998</v>
      </c>
      <c r="Q11" s="65">
        <f t="shared" si="7"/>
        <v>-7.8029334346793044E-3</v>
      </c>
      <c r="R11" s="83"/>
      <c r="S11" s="83"/>
      <c r="T11" s="83"/>
      <c r="U11" s="83"/>
    </row>
    <row r="12" spans="1:21" x14ac:dyDescent="0.25">
      <c r="A12" s="84" t="s">
        <v>55</v>
      </c>
      <c r="B12" s="85">
        <v>1634.9670000000001</v>
      </c>
      <c r="C12" s="86">
        <v>45.167000000000002</v>
      </c>
      <c r="D12" s="64">
        <f t="shared" si="0"/>
        <v>1680.134</v>
      </c>
      <c r="E12" s="62">
        <f t="shared" si="1"/>
        <v>1.9834944864903871E-2</v>
      </c>
      <c r="F12" s="60">
        <v>1607.8520000000001</v>
      </c>
      <c r="G12" s="61">
        <v>54.923000000000002</v>
      </c>
      <c r="H12" s="61">
        <f t="shared" si="2"/>
        <v>1662.7750000000001</v>
      </c>
      <c r="I12" s="62">
        <f t="shared" si="6"/>
        <v>1.0439776879012541E-2</v>
      </c>
      <c r="J12" s="60">
        <v>10089.246999999999</v>
      </c>
      <c r="K12" s="61">
        <v>275.95100000000002</v>
      </c>
      <c r="L12" s="61">
        <f t="shared" si="3"/>
        <v>10365.198</v>
      </c>
      <c r="M12" s="62">
        <f t="shared" si="4"/>
        <v>1.7736815238601478E-2</v>
      </c>
      <c r="N12" s="61">
        <v>9195.8809999999994</v>
      </c>
      <c r="O12" s="61">
        <v>968.14099999999996</v>
      </c>
      <c r="P12" s="61">
        <f t="shared" si="5"/>
        <v>10164.021999999999</v>
      </c>
      <c r="Q12" s="65">
        <f t="shared" si="7"/>
        <v>1.9792952042016587E-2</v>
      </c>
      <c r="R12" s="83"/>
      <c r="S12" s="83"/>
      <c r="T12" s="83"/>
      <c r="U12" s="83"/>
    </row>
    <row r="13" spans="1:21" x14ac:dyDescent="0.25">
      <c r="A13" s="84" t="s">
        <v>63</v>
      </c>
      <c r="B13" s="85">
        <v>1407.922</v>
      </c>
      <c r="C13" s="86">
        <v>0.216</v>
      </c>
      <c r="D13" s="64">
        <f t="shared" si="0"/>
        <v>1408.1379999999999</v>
      </c>
      <c r="E13" s="62">
        <f t="shared" si="1"/>
        <v>1.6623876186170866E-2</v>
      </c>
      <c r="F13" s="60">
        <v>1197.818</v>
      </c>
      <c r="G13" s="61">
        <v>0.77500000000000002</v>
      </c>
      <c r="H13" s="61">
        <f t="shared" si="2"/>
        <v>1198.5930000000001</v>
      </c>
      <c r="I13" s="62">
        <f t="shared" si="6"/>
        <v>0.17482581660330054</v>
      </c>
      <c r="J13" s="60">
        <v>8548.6489999999994</v>
      </c>
      <c r="K13" s="61">
        <v>288.78699999999998</v>
      </c>
      <c r="L13" s="61">
        <f t="shared" si="3"/>
        <v>8837.4359999999997</v>
      </c>
      <c r="M13" s="62">
        <f t="shared" si="4"/>
        <v>1.5122525350211862E-2</v>
      </c>
      <c r="N13" s="61">
        <v>6488.4920000000002</v>
      </c>
      <c r="O13" s="61">
        <v>2410.067</v>
      </c>
      <c r="P13" s="61">
        <f t="shared" si="5"/>
        <v>8898.5590000000011</v>
      </c>
      <c r="Q13" s="65">
        <f t="shared" si="7"/>
        <v>-6.86886494768435E-3</v>
      </c>
      <c r="R13" s="83"/>
      <c r="S13" s="83"/>
      <c r="T13" s="83"/>
      <c r="U13" s="83"/>
    </row>
    <row r="14" spans="1:21" x14ac:dyDescent="0.25">
      <c r="A14" s="84" t="s">
        <v>87</v>
      </c>
      <c r="B14" s="85">
        <v>1370.6189999999999</v>
      </c>
      <c r="C14" s="86">
        <v>2.33</v>
      </c>
      <c r="D14" s="64">
        <f t="shared" si="0"/>
        <v>1372.9489999999998</v>
      </c>
      <c r="E14" s="62">
        <f t="shared" si="1"/>
        <v>1.6208449872048836E-2</v>
      </c>
      <c r="F14" s="60">
        <v>1150.175</v>
      </c>
      <c r="G14" s="61">
        <v>222.595</v>
      </c>
      <c r="H14" s="61">
        <f t="shared" si="2"/>
        <v>1372.77</v>
      </c>
      <c r="I14" s="62">
        <f t="shared" si="6"/>
        <v>1.3039329239417086E-4</v>
      </c>
      <c r="J14" s="60">
        <v>8121.2479999999996</v>
      </c>
      <c r="K14" s="61">
        <v>624.495</v>
      </c>
      <c r="L14" s="61">
        <f t="shared" si="3"/>
        <v>8745.7430000000004</v>
      </c>
      <c r="M14" s="62">
        <f t="shared" si="4"/>
        <v>1.496562127566615E-2</v>
      </c>
      <c r="N14" s="61">
        <v>6983.5559999999996</v>
      </c>
      <c r="O14" s="61">
        <v>693.49900000000002</v>
      </c>
      <c r="P14" s="61">
        <f t="shared" si="5"/>
        <v>7677.0549999999994</v>
      </c>
      <c r="Q14" s="65">
        <f t="shared" si="7"/>
        <v>0.13920546355340702</v>
      </c>
      <c r="R14" s="83"/>
      <c r="S14" s="83"/>
      <c r="T14" s="83"/>
      <c r="U14" s="83"/>
    </row>
    <row r="15" spans="1:21" x14ac:dyDescent="0.25">
      <c r="A15" s="84" t="s">
        <v>56</v>
      </c>
      <c r="B15" s="85">
        <v>935.61099999999999</v>
      </c>
      <c r="C15" s="86">
        <v>5.0430000000000001</v>
      </c>
      <c r="D15" s="64">
        <f t="shared" si="0"/>
        <v>940.654</v>
      </c>
      <c r="E15" s="62">
        <f t="shared" si="1"/>
        <v>1.1104959620453657E-2</v>
      </c>
      <c r="F15" s="60">
        <v>619.55499999999995</v>
      </c>
      <c r="G15" s="61">
        <v>0.38200000000000001</v>
      </c>
      <c r="H15" s="61">
        <f t="shared" si="2"/>
        <v>619.9369999999999</v>
      </c>
      <c r="I15" s="62">
        <f t="shared" si="6"/>
        <v>0.51733805209239025</v>
      </c>
      <c r="J15" s="60">
        <v>3980.4090000000001</v>
      </c>
      <c r="K15" s="61">
        <v>135.149</v>
      </c>
      <c r="L15" s="61">
        <f t="shared" si="3"/>
        <v>4115.558</v>
      </c>
      <c r="M15" s="62">
        <f t="shared" si="4"/>
        <v>7.0424985465543663E-3</v>
      </c>
      <c r="N15" s="61">
        <v>2809.1689999999999</v>
      </c>
      <c r="O15" s="61">
        <v>110.929</v>
      </c>
      <c r="P15" s="61">
        <f t="shared" si="5"/>
        <v>2920.098</v>
      </c>
      <c r="Q15" s="65">
        <f t="shared" si="7"/>
        <v>0.409390369775261</v>
      </c>
      <c r="R15" s="83"/>
      <c r="S15" s="83"/>
      <c r="T15" s="83"/>
      <c r="U15" s="83"/>
    </row>
    <row r="16" spans="1:21" x14ac:dyDescent="0.25">
      <c r="A16" s="84" t="s">
        <v>99</v>
      </c>
      <c r="B16" s="85">
        <v>597.92399999999998</v>
      </c>
      <c r="C16" s="86">
        <v>1.8480000000000001</v>
      </c>
      <c r="D16" s="64">
        <f t="shared" si="0"/>
        <v>599.77199999999993</v>
      </c>
      <c r="E16" s="62">
        <f t="shared" si="1"/>
        <v>7.0806522286395741E-3</v>
      </c>
      <c r="F16" s="60">
        <v>656.09900000000005</v>
      </c>
      <c r="G16" s="61">
        <v>5.4249999999999998</v>
      </c>
      <c r="H16" s="61">
        <f t="shared" si="2"/>
        <v>661.524</v>
      </c>
      <c r="I16" s="62">
        <f t="shared" si="6"/>
        <v>-9.3348087144230707E-2</v>
      </c>
      <c r="J16" s="60">
        <v>3763.326</v>
      </c>
      <c r="K16" s="61">
        <v>62.731000000000002</v>
      </c>
      <c r="L16" s="61">
        <f t="shared" si="3"/>
        <v>3826.0570000000002</v>
      </c>
      <c r="M16" s="62">
        <f t="shared" si="4"/>
        <v>6.5471075517667737E-3</v>
      </c>
      <c r="N16" s="61">
        <v>3844.7359999999999</v>
      </c>
      <c r="O16" s="61">
        <v>26.669</v>
      </c>
      <c r="P16" s="61">
        <f t="shared" si="5"/>
        <v>3871.4049999999997</v>
      </c>
      <c r="Q16" s="65">
        <f t="shared" si="7"/>
        <v>-1.171357685388108E-2</v>
      </c>
      <c r="R16" s="83"/>
      <c r="S16" s="83"/>
      <c r="T16" s="83"/>
      <c r="U16" s="83"/>
    </row>
    <row r="17" spans="1:21" x14ac:dyDescent="0.25">
      <c r="A17" s="84" t="s">
        <v>57</v>
      </c>
      <c r="B17" s="85">
        <v>375.58199999999999</v>
      </c>
      <c r="C17" s="86">
        <v>6.1449999999999996</v>
      </c>
      <c r="D17" s="64">
        <f>C17+B17</f>
        <v>381.72699999999998</v>
      </c>
      <c r="E17" s="62">
        <f>D17/$D$7</f>
        <v>4.5065060277603803E-3</v>
      </c>
      <c r="F17" s="60">
        <v>393.62200000000001</v>
      </c>
      <c r="G17" s="61">
        <v>9.1489999999999991</v>
      </c>
      <c r="H17" s="61">
        <f>G17+F17</f>
        <v>402.77100000000002</v>
      </c>
      <c r="I17" s="62">
        <f t="shared" si="6"/>
        <v>-5.2248051622385994E-2</v>
      </c>
      <c r="J17" s="60">
        <v>2829.2260000000001</v>
      </c>
      <c r="K17" s="61">
        <v>105.76900000000001</v>
      </c>
      <c r="L17" s="61">
        <f>K17+J17</f>
        <v>2934.9949999999999</v>
      </c>
      <c r="M17" s="62">
        <f>L17/$L$7</f>
        <v>5.0223318494464981E-3</v>
      </c>
      <c r="N17" s="61">
        <v>2962.444</v>
      </c>
      <c r="O17" s="61">
        <v>63.326999999999998</v>
      </c>
      <c r="P17" s="61">
        <f>O17+N17</f>
        <v>3025.7709999999997</v>
      </c>
      <c r="Q17" s="65">
        <f t="shared" si="7"/>
        <v>-3.0000948518575932E-2</v>
      </c>
      <c r="R17" s="83"/>
      <c r="S17" s="83"/>
      <c r="T17" s="83"/>
      <c r="U17" s="83"/>
    </row>
    <row r="18" spans="1:21" x14ac:dyDescent="0.25">
      <c r="A18" s="84" t="s">
        <v>58</v>
      </c>
      <c r="B18" s="85">
        <v>336.03899999999999</v>
      </c>
      <c r="C18" s="86">
        <v>3.7320000000000002</v>
      </c>
      <c r="D18" s="64">
        <f>C18+B18</f>
        <v>339.77100000000002</v>
      </c>
      <c r="E18" s="62">
        <f>D18/$D$7</f>
        <v>4.0111914000271719E-3</v>
      </c>
      <c r="F18" s="60">
        <v>364.47699999999998</v>
      </c>
      <c r="G18" s="61">
        <v>6.3369999999999997</v>
      </c>
      <c r="H18" s="61">
        <f>G18+F18</f>
        <v>370.81399999999996</v>
      </c>
      <c r="I18" s="62">
        <f t="shared" si="6"/>
        <v>-8.3715825184593751E-2</v>
      </c>
      <c r="J18" s="60">
        <v>2394.7220000000002</v>
      </c>
      <c r="K18" s="61">
        <v>33.466999999999999</v>
      </c>
      <c r="L18" s="61">
        <f>K18+J18</f>
        <v>2428.1890000000003</v>
      </c>
      <c r="M18" s="62">
        <f>L18/$L$7</f>
        <v>4.1550908778977972E-3</v>
      </c>
      <c r="N18" s="61">
        <v>2348.9520000000002</v>
      </c>
      <c r="O18" s="61">
        <v>63.152000000000001</v>
      </c>
      <c r="P18" s="61">
        <f>O18+N18</f>
        <v>2412.1040000000003</v>
      </c>
      <c r="Q18" s="65">
        <f t="shared" si="7"/>
        <v>6.668452106542766E-3</v>
      </c>
      <c r="R18" s="83"/>
      <c r="S18" s="83"/>
      <c r="T18" s="83"/>
      <c r="U18" s="83"/>
    </row>
    <row r="19" spans="1:21" x14ac:dyDescent="0.25">
      <c r="A19" s="84" t="s">
        <v>76</v>
      </c>
      <c r="B19" s="85">
        <v>249.97499999999999</v>
      </c>
      <c r="C19" s="86">
        <v>32.378</v>
      </c>
      <c r="D19" s="64">
        <f>C19+B19</f>
        <v>282.35300000000001</v>
      </c>
      <c r="E19" s="62">
        <f>D19/$D$7</f>
        <v>3.3333390000084531E-3</v>
      </c>
      <c r="F19" s="60">
        <v>246.75399999999999</v>
      </c>
      <c r="G19" s="61">
        <v>28.318000000000001</v>
      </c>
      <c r="H19" s="61">
        <f>G19+F19</f>
        <v>275.072</v>
      </c>
      <c r="I19" s="62">
        <f t="shared" si="6"/>
        <v>2.6469433457422031E-2</v>
      </c>
      <c r="J19" s="60">
        <v>1757.559</v>
      </c>
      <c r="K19" s="61">
        <v>292.08800000000002</v>
      </c>
      <c r="L19" s="61">
        <f>K19+J19</f>
        <v>2049.6469999999999</v>
      </c>
      <c r="M19" s="62">
        <f>L19/$L$7</f>
        <v>3.5073338824163133E-3</v>
      </c>
      <c r="N19" s="61">
        <v>1686.913</v>
      </c>
      <c r="O19" s="61">
        <v>158.08000000000001</v>
      </c>
      <c r="P19" s="61">
        <f>O19+N19</f>
        <v>1844.9929999999999</v>
      </c>
      <c r="Q19" s="65">
        <f t="shared" si="7"/>
        <v>0.11092399808562958</v>
      </c>
      <c r="R19" s="83"/>
      <c r="S19" s="83"/>
      <c r="T19" s="83"/>
      <c r="U19" s="83"/>
    </row>
    <row r="20" spans="1:21" x14ac:dyDescent="0.25">
      <c r="A20" s="84" t="s">
        <v>100</v>
      </c>
      <c r="B20" s="85">
        <v>241.553</v>
      </c>
      <c r="C20" s="86">
        <v>0.96299999999999997</v>
      </c>
      <c r="D20" s="64">
        <f t="shared" si="0"/>
        <v>242.51599999999999</v>
      </c>
      <c r="E20" s="62">
        <f t="shared" si="1"/>
        <v>2.8630403818130142E-3</v>
      </c>
      <c r="F20" s="60">
        <v>281.05599999999998</v>
      </c>
      <c r="G20" s="61">
        <v>15.752000000000001</v>
      </c>
      <c r="H20" s="61">
        <f t="shared" si="2"/>
        <v>296.80799999999999</v>
      </c>
      <c r="I20" s="62">
        <f t="shared" si="6"/>
        <v>-0.18291959785450529</v>
      </c>
      <c r="J20" s="60">
        <v>1700.4159999999999</v>
      </c>
      <c r="K20" s="61">
        <v>52.033000000000001</v>
      </c>
      <c r="L20" s="61">
        <f t="shared" si="3"/>
        <v>1752.4489999999998</v>
      </c>
      <c r="M20" s="62">
        <f t="shared" si="4"/>
        <v>2.998771864085174E-3</v>
      </c>
      <c r="N20" s="61">
        <v>1967.623</v>
      </c>
      <c r="O20" s="61">
        <v>119.429</v>
      </c>
      <c r="P20" s="61">
        <f t="shared" si="5"/>
        <v>2087.0520000000001</v>
      </c>
      <c r="Q20" s="65">
        <f t="shared" si="7"/>
        <v>-0.16032326937709285</v>
      </c>
      <c r="R20" s="83"/>
      <c r="S20" s="83"/>
      <c r="T20" s="83"/>
      <c r="U20" s="83"/>
    </row>
    <row r="21" spans="1:21" x14ac:dyDescent="0.25">
      <c r="A21" s="84" t="s">
        <v>101</v>
      </c>
      <c r="B21" s="85">
        <v>199.47</v>
      </c>
      <c r="C21" s="86">
        <v>1.198</v>
      </c>
      <c r="D21" s="64">
        <f>C21+B21</f>
        <v>200.66800000000001</v>
      </c>
      <c r="E21" s="62">
        <f>D21/$D$7</f>
        <v>2.3690007559816835E-3</v>
      </c>
      <c r="F21" s="60">
        <v>204.09399999999999</v>
      </c>
      <c r="G21" s="61">
        <v>1.2909999999999999</v>
      </c>
      <c r="H21" s="61">
        <f>G21+F21</f>
        <v>205.38499999999999</v>
      </c>
      <c r="I21" s="62">
        <f t="shared" si="6"/>
        <v>-2.2966623658008056E-2</v>
      </c>
      <c r="J21" s="60">
        <v>1225.3720000000001</v>
      </c>
      <c r="K21" s="61">
        <v>26.282</v>
      </c>
      <c r="L21" s="61">
        <f>K21+J21</f>
        <v>1251.654</v>
      </c>
      <c r="M21" s="62">
        <f>L21/$L$7</f>
        <v>2.1418168510294253E-3</v>
      </c>
      <c r="N21" s="61">
        <v>1226.934</v>
      </c>
      <c r="O21" s="61">
        <v>17.2</v>
      </c>
      <c r="P21" s="61">
        <f>O21+N21</f>
        <v>1244.134</v>
      </c>
      <c r="Q21" s="65">
        <f t="shared" si="7"/>
        <v>6.0443649960535417E-3</v>
      </c>
      <c r="R21" s="83"/>
      <c r="S21" s="83"/>
      <c r="T21" s="83"/>
      <c r="U21" s="83"/>
    </row>
    <row r="22" spans="1:21" x14ac:dyDescent="0.25">
      <c r="A22" s="84" t="s">
        <v>75</v>
      </c>
      <c r="B22" s="85">
        <v>174.15100000000001</v>
      </c>
      <c r="C22" s="86">
        <v>234.50800000000001</v>
      </c>
      <c r="D22" s="64">
        <f t="shared" si="0"/>
        <v>408.65899999999999</v>
      </c>
      <c r="E22" s="62">
        <f t="shared" si="1"/>
        <v>4.8244537242545836E-3</v>
      </c>
      <c r="F22" s="60">
        <v>162.56200000000001</v>
      </c>
      <c r="G22" s="61">
        <v>246.19499999999999</v>
      </c>
      <c r="H22" s="61">
        <f t="shared" si="2"/>
        <v>408.75700000000001</v>
      </c>
      <c r="I22" s="62">
        <f t="shared" si="6"/>
        <v>-2.3975124585029484E-4</v>
      </c>
      <c r="J22" s="60">
        <v>1068.2270000000001</v>
      </c>
      <c r="K22" s="61">
        <v>1394.0429999999999</v>
      </c>
      <c r="L22" s="61">
        <f t="shared" si="3"/>
        <v>2462.27</v>
      </c>
      <c r="M22" s="62">
        <f t="shared" si="4"/>
        <v>4.2134099182235844E-3</v>
      </c>
      <c r="N22" s="61">
        <v>1122.412</v>
      </c>
      <c r="O22" s="61">
        <v>1781.191</v>
      </c>
      <c r="P22" s="61">
        <f t="shared" si="5"/>
        <v>2903.6030000000001</v>
      </c>
      <c r="Q22" s="65">
        <f t="shared" si="7"/>
        <v>-0.15199495247800754</v>
      </c>
      <c r="R22" s="83"/>
      <c r="S22" s="83"/>
      <c r="T22" s="83"/>
      <c r="U22" s="83"/>
    </row>
    <row r="23" spans="1:21" x14ac:dyDescent="0.25">
      <c r="A23" s="84" t="s">
        <v>64</v>
      </c>
      <c r="B23" s="85">
        <v>163.358</v>
      </c>
      <c r="C23" s="86">
        <v>0.3</v>
      </c>
      <c r="D23" s="64">
        <f t="shared" si="0"/>
        <v>163.65800000000002</v>
      </c>
      <c r="E23" s="62">
        <f t="shared" si="1"/>
        <v>1.9320764931252136E-3</v>
      </c>
      <c r="F23" s="60">
        <v>168.04</v>
      </c>
      <c r="G23" s="61">
        <v>0.22500000000000001</v>
      </c>
      <c r="H23" s="61">
        <f t="shared" si="2"/>
        <v>168.26499999999999</v>
      </c>
      <c r="I23" s="62">
        <f t="shared" si="6"/>
        <v>-2.7379431254271336E-2</v>
      </c>
      <c r="J23" s="60">
        <v>1194.0719999999999</v>
      </c>
      <c r="K23" s="61">
        <v>37.654000000000003</v>
      </c>
      <c r="L23" s="61">
        <f t="shared" si="3"/>
        <v>1231.7259999999999</v>
      </c>
      <c r="M23" s="62">
        <f t="shared" si="4"/>
        <v>2.1077162719498116E-3</v>
      </c>
      <c r="N23" s="61">
        <v>1170.5350000000001</v>
      </c>
      <c r="O23" s="61">
        <v>9.4930000000000003</v>
      </c>
      <c r="P23" s="61">
        <f t="shared" si="5"/>
        <v>1180.028</v>
      </c>
      <c r="Q23" s="65">
        <f t="shared" si="7"/>
        <v>4.3810824827885231E-2</v>
      </c>
      <c r="R23" s="83"/>
      <c r="S23" s="83"/>
      <c r="T23" s="83"/>
      <c r="U23" s="83"/>
    </row>
    <row r="24" spans="1:21" x14ac:dyDescent="0.25">
      <c r="A24" s="84" t="s">
        <v>66</v>
      </c>
      <c r="B24" s="85">
        <v>158.34800000000001</v>
      </c>
      <c r="C24" s="86">
        <v>4.3360000000000003</v>
      </c>
      <c r="D24" s="64">
        <f t="shared" si="0"/>
        <v>162.68400000000003</v>
      </c>
      <c r="E24" s="62">
        <f t="shared" si="1"/>
        <v>1.9205778648619823E-3</v>
      </c>
      <c r="F24" s="60">
        <v>98.010999999999996</v>
      </c>
      <c r="G24" s="61">
        <v>3.6070000000000002</v>
      </c>
      <c r="H24" s="61">
        <f t="shared" si="2"/>
        <v>101.61799999999999</v>
      </c>
      <c r="I24" s="62">
        <f t="shared" si="6"/>
        <v>0.60093684189808916</v>
      </c>
      <c r="J24" s="60">
        <v>1166.6379999999999</v>
      </c>
      <c r="K24" s="61">
        <v>31.817</v>
      </c>
      <c r="L24" s="61">
        <f t="shared" si="3"/>
        <v>1198.4549999999999</v>
      </c>
      <c r="M24" s="62">
        <f t="shared" si="4"/>
        <v>2.0507832949045578E-3</v>
      </c>
      <c r="N24" s="61">
        <v>632.745</v>
      </c>
      <c r="O24" s="61">
        <v>37.484000000000002</v>
      </c>
      <c r="P24" s="61">
        <f t="shared" si="5"/>
        <v>670.22900000000004</v>
      </c>
      <c r="Q24" s="65">
        <f t="shared" si="7"/>
        <v>0.78812763995589541</v>
      </c>
      <c r="R24" s="83"/>
      <c r="S24" s="83"/>
      <c r="T24" s="83"/>
      <c r="U24" s="83"/>
    </row>
    <row r="25" spans="1:21" x14ac:dyDescent="0.25">
      <c r="A25" s="84" t="s">
        <v>103</v>
      </c>
      <c r="B25" s="85">
        <v>117.238</v>
      </c>
      <c r="C25" s="86">
        <v>0.05</v>
      </c>
      <c r="D25" s="64">
        <f t="shared" si="0"/>
        <v>117.288</v>
      </c>
      <c r="E25" s="62">
        <f t="shared" si="1"/>
        <v>1.3846520654393309E-3</v>
      </c>
      <c r="F25" s="60">
        <v>115.892</v>
      </c>
      <c r="G25" s="61">
        <v>1.175</v>
      </c>
      <c r="H25" s="61">
        <f t="shared" si="2"/>
        <v>117.06699999999999</v>
      </c>
      <c r="I25" s="62">
        <f t="shared" si="6"/>
        <v>1.8878078365380802E-3</v>
      </c>
      <c r="J25" s="60">
        <v>818.13300000000004</v>
      </c>
      <c r="K25" s="61">
        <v>17.149000000000001</v>
      </c>
      <c r="L25" s="61">
        <f t="shared" si="3"/>
        <v>835.28200000000004</v>
      </c>
      <c r="M25" s="62">
        <f t="shared" si="4"/>
        <v>1.429325566779286E-3</v>
      </c>
      <c r="N25" s="61">
        <v>885.63099999999997</v>
      </c>
      <c r="O25" s="61">
        <v>15.065</v>
      </c>
      <c r="P25" s="61">
        <f t="shared" si="5"/>
        <v>900.69600000000003</v>
      </c>
      <c r="Q25" s="65">
        <f t="shared" si="7"/>
        <v>-7.2626058070647592E-2</v>
      </c>
      <c r="R25" s="83"/>
      <c r="S25" s="83"/>
      <c r="T25" s="83"/>
      <c r="U25" s="83"/>
    </row>
    <row r="26" spans="1:21" x14ac:dyDescent="0.25">
      <c r="A26" s="84" t="s">
        <v>80</v>
      </c>
      <c r="B26" s="85">
        <v>114.048</v>
      </c>
      <c r="C26" s="86">
        <v>210.19499999999999</v>
      </c>
      <c r="D26" s="64">
        <f t="shared" si="0"/>
        <v>324.24299999999999</v>
      </c>
      <c r="E26" s="62">
        <f t="shared" si="1"/>
        <v>3.8278744599127361E-3</v>
      </c>
      <c r="F26" s="60">
        <v>113.369</v>
      </c>
      <c r="G26" s="61">
        <v>245.18199999999999</v>
      </c>
      <c r="H26" s="61">
        <f t="shared" si="2"/>
        <v>358.55099999999999</v>
      </c>
      <c r="I26" s="62">
        <f t="shared" si="6"/>
        <v>-9.5685132658952288E-2</v>
      </c>
      <c r="J26" s="60">
        <v>748.32</v>
      </c>
      <c r="K26" s="61">
        <v>1343.9939999999999</v>
      </c>
      <c r="L26" s="61">
        <f t="shared" si="3"/>
        <v>2092.3139999999999</v>
      </c>
      <c r="M26" s="62">
        <f t="shared" si="4"/>
        <v>3.5803451935157641E-3</v>
      </c>
      <c r="N26" s="61">
        <v>848.61199999999997</v>
      </c>
      <c r="O26" s="61">
        <v>1681.83</v>
      </c>
      <c r="P26" s="61">
        <f t="shared" si="5"/>
        <v>2530.442</v>
      </c>
      <c r="Q26" s="65">
        <f t="shared" si="7"/>
        <v>-0.17314287385365879</v>
      </c>
      <c r="R26" s="83"/>
      <c r="S26" s="83"/>
      <c r="T26" s="83"/>
      <c r="U26" s="83"/>
    </row>
    <row r="27" spans="1:21" x14ac:dyDescent="0.25">
      <c r="A27" s="84" t="s">
        <v>60</v>
      </c>
      <c r="B27" s="85">
        <v>110.627</v>
      </c>
      <c r="C27" s="86">
        <v>94.79</v>
      </c>
      <c r="D27" s="64">
        <f t="shared" si="0"/>
        <v>205.417</v>
      </c>
      <c r="E27" s="62">
        <f t="shared" si="1"/>
        <v>2.4250654229448117E-3</v>
      </c>
      <c r="F27" s="60">
        <v>108.95099999999999</v>
      </c>
      <c r="G27" s="61">
        <v>136.09899999999999</v>
      </c>
      <c r="H27" s="61">
        <f t="shared" si="2"/>
        <v>245.04999999999998</v>
      </c>
      <c r="I27" s="62">
        <f t="shared" si="6"/>
        <v>-0.16173433993062636</v>
      </c>
      <c r="J27" s="60">
        <v>657.58900000000006</v>
      </c>
      <c r="K27" s="61">
        <v>821.04200000000003</v>
      </c>
      <c r="L27" s="61">
        <f t="shared" si="3"/>
        <v>1478.6310000000001</v>
      </c>
      <c r="M27" s="62">
        <f t="shared" si="4"/>
        <v>2.5302174500736545E-3</v>
      </c>
      <c r="N27" s="61">
        <v>870.37699999999995</v>
      </c>
      <c r="O27" s="61">
        <v>894.524</v>
      </c>
      <c r="P27" s="61">
        <f t="shared" si="5"/>
        <v>1764.9009999999998</v>
      </c>
      <c r="Q27" s="65">
        <f t="shared" si="7"/>
        <v>-0.16220173256176962</v>
      </c>
      <c r="R27" s="83"/>
      <c r="S27" s="83"/>
      <c r="T27" s="83"/>
      <c r="U27" s="83"/>
    </row>
    <row r="28" spans="1:21" x14ac:dyDescent="0.25">
      <c r="A28" s="84" t="s">
        <v>107</v>
      </c>
      <c r="B28" s="85">
        <v>70.201999999999998</v>
      </c>
      <c r="C28" s="86">
        <v>0.13600000000000001</v>
      </c>
      <c r="D28" s="64">
        <f t="shared" si="0"/>
        <v>70.337999999999994</v>
      </c>
      <c r="E28" s="62">
        <f t="shared" si="1"/>
        <v>8.3038040531743795E-4</v>
      </c>
      <c r="F28" s="60">
        <v>90.807000000000002</v>
      </c>
      <c r="G28" s="61">
        <v>0.13600000000000001</v>
      </c>
      <c r="H28" s="61">
        <f t="shared" si="2"/>
        <v>90.942999999999998</v>
      </c>
      <c r="I28" s="62">
        <f t="shared" si="6"/>
        <v>-0.22657048920752565</v>
      </c>
      <c r="J28" s="60">
        <v>420.49</v>
      </c>
      <c r="K28" s="61">
        <v>19.742999999999999</v>
      </c>
      <c r="L28" s="61">
        <f t="shared" si="3"/>
        <v>440.233</v>
      </c>
      <c r="M28" s="62">
        <f t="shared" si="4"/>
        <v>7.5332197059190236E-4</v>
      </c>
      <c r="N28" s="61">
        <v>535.11</v>
      </c>
      <c r="O28" s="61">
        <v>12.959</v>
      </c>
      <c r="P28" s="61">
        <f t="shared" si="5"/>
        <v>548.06899999999996</v>
      </c>
      <c r="Q28" s="65">
        <f t="shared" si="7"/>
        <v>-0.19675624784470558</v>
      </c>
      <c r="R28" s="83"/>
      <c r="S28" s="83"/>
      <c r="T28" s="83"/>
      <c r="U28" s="83"/>
    </row>
    <row r="29" spans="1:21" x14ac:dyDescent="0.25">
      <c r="A29" s="84" t="s">
        <v>104</v>
      </c>
      <c r="B29" s="85">
        <v>59.295000000000002</v>
      </c>
      <c r="C29" s="86">
        <v>28.402000000000001</v>
      </c>
      <c r="D29" s="64">
        <f t="shared" si="0"/>
        <v>87.697000000000003</v>
      </c>
      <c r="E29" s="62">
        <f t="shared" si="1"/>
        <v>1.0353133498979693E-3</v>
      </c>
      <c r="F29" s="60">
        <v>63.664999999999999</v>
      </c>
      <c r="G29" s="61">
        <v>36.478000000000002</v>
      </c>
      <c r="H29" s="61">
        <f t="shared" si="2"/>
        <v>100.143</v>
      </c>
      <c r="I29" s="62">
        <f t="shared" si="6"/>
        <v>-0.12428227634482691</v>
      </c>
      <c r="J29" s="60">
        <v>323.20100000000002</v>
      </c>
      <c r="K29" s="61">
        <v>345.45800000000003</v>
      </c>
      <c r="L29" s="61">
        <f t="shared" si="3"/>
        <v>668.65900000000011</v>
      </c>
      <c r="M29" s="62">
        <f t="shared" si="4"/>
        <v>1.1442020828379765E-3</v>
      </c>
      <c r="N29" s="61">
        <v>465.35399999999998</v>
      </c>
      <c r="O29" s="61">
        <v>111.589</v>
      </c>
      <c r="P29" s="61">
        <f t="shared" si="5"/>
        <v>576.94299999999998</v>
      </c>
      <c r="Q29" s="65">
        <f t="shared" si="7"/>
        <v>0.15896891027363202</v>
      </c>
      <c r="R29" s="83"/>
      <c r="S29" s="83"/>
      <c r="T29" s="83"/>
      <c r="U29" s="83"/>
    </row>
    <row r="30" spans="1:21" x14ac:dyDescent="0.25">
      <c r="A30" s="84" t="s">
        <v>69</v>
      </c>
      <c r="B30" s="85">
        <v>54.975000000000001</v>
      </c>
      <c r="C30" s="86">
        <v>4.5</v>
      </c>
      <c r="D30" s="64">
        <f t="shared" si="0"/>
        <v>59.475000000000001</v>
      </c>
      <c r="E30" s="62">
        <f t="shared" si="1"/>
        <v>7.0213646402022558E-4</v>
      </c>
      <c r="F30" s="60">
        <v>55.72</v>
      </c>
      <c r="G30" s="61">
        <v>4.2930000000000001</v>
      </c>
      <c r="H30" s="61">
        <f t="shared" si="2"/>
        <v>60.012999999999998</v>
      </c>
      <c r="I30" s="62">
        <f t="shared" si="6"/>
        <v>-8.96472430973283E-3</v>
      </c>
      <c r="J30" s="60">
        <v>339.28300000000002</v>
      </c>
      <c r="K30" s="61">
        <v>61.691000000000003</v>
      </c>
      <c r="L30" s="61">
        <f t="shared" si="3"/>
        <v>400.97400000000005</v>
      </c>
      <c r="M30" s="62">
        <f t="shared" si="4"/>
        <v>6.8614239240610646E-4</v>
      </c>
      <c r="N30" s="61">
        <v>297.61099999999999</v>
      </c>
      <c r="O30" s="61">
        <v>26.794</v>
      </c>
      <c r="P30" s="61">
        <f t="shared" si="5"/>
        <v>324.40499999999997</v>
      </c>
      <c r="Q30" s="65">
        <f t="shared" si="7"/>
        <v>0.23602903777685325</v>
      </c>
      <c r="R30" s="83"/>
      <c r="S30" s="83"/>
      <c r="T30" s="83"/>
      <c r="U30" s="83"/>
    </row>
    <row r="31" spans="1:21" x14ac:dyDescent="0.25">
      <c r="A31" s="84" t="s">
        <v>105</v>
      </c>
      <c r="B31" s="85">
        <v>53.35</v>
      </c>
      <c r="C31" s="86">
        <v>20.48</v>
      </c>
      <c r="D31" s="64">
        <f t="shared" si="0"/>
        <v>73.83</v>
      </c>
      <c r="E31" s="62">
        <f t="shared" si="1"/>
        <v>8.7160546681148802E-4</v>
      </c>
      <c r="F31" s="60">
        <v>53.39</v>
      </c>
      <c r="G31" s="61">
        <v>25.49</v>
      </c>
      <c r="H31" s="61">
        <f t="shared" si="2"/>
        <v>78.88</v>
      </c>
      <c r="I31" s="62">
        <f t="shared" si="6"/>
        <v>-6.4021298174442132E-2</v>
      </c>
      <c r="J31" s="60">
        <v>271.57499999999999</v>
      </c>
      <c r="K31" s="61">
        <v>162.83099999999999</v>
      </c>
      <c r="L31" s="61">
        <f t="shared" si="3"/>
        <v>434.40599999999995</v>
      </c>
      <c r="M31" s="62">
        <f t="shared" si="4"/>
        <v>7.4335087091823167E-4</v>
      </c>
      <c r="N31" s="61">
        <v>315.685</v>
      </c>
      <c r="O31" s="61">
        <v>168.47800000000001</v>
      </c>
      <c r="P31" s="61">
        <f t="shared" si="5"/>
        <v>484.16300000000001</v>
      </c>
      <c r="Q31" s="65">
        <f t="shared" si="7"/>
        <v>-0.10276910875056555</v>
      </c>
      <c r="R31" s="83"/>
      <c r="S31" s="83"/>
      <c r="T31" s="83"/>
      <c r="U31" s="83"/>
    </row>
    <row r="32" spans="1:21" x14ac:dyDescent="0.25">
      <c r="A32" s="84" t="s">
        <v>106</v>
      </c>
      <c r="B32" s="85">
        <v>47.85</v>
      </c>
      <c r="C32" s="86">
        <v>15.093999999999999</v>
      </c>
      <c r="D32" s="64">
        <f t="shared" si="0"/>
        <v>62.944000000000003</v>
      </c>
      <c r="E32" s="62">
        <f t="shared" si="1"/>
        <v>7.4308999733146833E-4</v>
      </c>
      <c r="F32" s="60">
        <v>34.82</v>
      </c>
      <c r="G32" s="61">
        <v>15.146000000000001</v>
      </c>
      <c r="H32" s="61">
        <f t="shared" si="2"/>
        <v>49.966000000000001</v>
      </c>
      <c r="I32" s="62">
        <f t="shared" si="6"/>
        <v>0.25973662090221361</v>
      </c>
      <c r="J32" s="60">
        <v>261.62</v>
      </c>
      <c r="K32" s="61">
        <v>97.296999999999997</v>
      </c>
      <c r="L32" s="61">
        <f t="shared" si="3"/>
        <v>358.91700000000003</v>
      </c>
      <c r="M32" s="62">
        <f t="shared" si="4"/>
        <v>6.1417490674014401E-4</v>
      </c>
      <c r="N32" s="61">
        <v>261.97500000000002</v>
      </c>
      <c r="O32" s="61">
        <v>162.60599999999999</v>
      </c>
      <c r="P32" s="61">
        <f t="shared" si="5"/>
        <v>424.58100000000002</v>
      </c>
      <c r="Q32" s="65">
        <f t="shared" si="7"/>
        <v>-0.15465600203494734</v>
      </c>
      <c r="R32" s="83"/>
      <c r="S32" s="83"/>
      <c r="T32" s="83"/>
      <c r="U32" s="83"/>
    </row>
    <row r="33" spans="1:21" x14ac:dyDescent="0.25">
      <c r="A33" s="84" t="s">
        <v>89</v>
      </c>
      <c r="B33" s="85">
        <v>34.865000000000002</v>
      </c>
      <c r="C33" s="86">
        <v>19</v>
      </c>
      <c r="D33" s="64">
        <f t="shared" si="0"/>
        <v>53.865000000000002</v>
      </c>
      <c r="E33" s="62">
        <f t="shared" si="1"/>
        <v>6.3590719856157127E-4</v>
      </c>
      <c r="F33" s="60">
        <v>29.52</v>
      </c>
      <c r="G33" s="61">
        <v>21.696000000000002</v>
      </c>
      <c r="H33" s="61">
        <f t="shared" si="2"/>
        <v>51.216000000000001</v>
      </c>
      <c r="I33" s="62">
        <f t="shared" si="6"/>
        <v>5.1722118088097568E-2</v>
      </c>
      <c r="J33" s="60">
        <v>217.84</v>
      </c>
      <c r="K33" s="61">
        <v>160.833</v>
      </c>
      <c r="L33" s="61">
        <f t="shared" si="3"/>
        <v>378.673</v>
      </c>
      <c r="M33" s="62">
        <f t="shared" si="4"/>
        <v>6.4798116127129824E-4</v>
      </c>
      <c r="N33" s="61">
        <v>204.12100000000001</v>
      </c>
      <c r="O33" s="61">
        <v>214.15799999999999</v>
      </c>
      <c r="P33" s="61">
        <f t="shared" si="5"/>
        <v>418.279</v>
      </c>
      <c r="Q33" s="65">
        <f t="shared" si="7"/>
        <v>-9.4687995333258446E-2</v>
      </c>
      <c r="R33" s="83"/>
      <c r="S33" s="83"/>
      <c r="T33" s="83"/>
      <c r="U33" s="83"/>
    </row>
    <row r="34" spans="1:21" x14ac:dyDescent="0.25">
      <c r="A34" s="84" t="s">
        <v>71</v>
      </c>
      <c r="B34" s="85">
        <v>26.268000000000001</v>
      </c>
      <c r="C34" s="86">
        <v>0.45700000000000002</v>
      </c>
      <c r="D34" s="64">
        <f t="shared" si="0"/>
        <v>26.725000000000001</v>
      </c>
      <c r="E34" s="62">
        <f t="shared" si="1"/>
        <v>3.1550394284893702E-4</v>
      </c>
      <c r="F34" s="60">
        <v>43.616</v>
      </c>
      <c r="G34" s="61">
        <v>0.251</v>
      </c>
      <c r="H34" s="61">
        <f t="shared" si="2"/>
        <v>43.866999999999997</v>
      </c>
      <c r="I34" s="62">
        <f t="shared" si="6"/>
        <v>-0.39077210659493467</v>
      </c>
      <c r="J34" s="60">
        <v>189.208</v>
      </c>
      <c r="K34" s="61">
        <v>1.6439999999999999</v>
      </c>
      <c r="L34" s="61">
        <f t="shared" si="3"/>
        <v>190.852</v>
      </c>
      <c r="M34" s="62">
        <f t="shared" si="4"/>
        <v>3.2658388792163636E-4</v>
      </c>
      <c r="N34" s="61">
        <v>238.37899999999999</v>
      </c>
      <c r="O34" s="61">
        <v>1.6319999999999999</v>
      </c>
      <c r="P34" s="61">
        <f t="shared" si="5"/>
        <v>240.011</v>
      </c>
      <c r="Q34" s="65">
        <f t="shared" si="7"/>
        <v>-0.20481977909345817</v>
      </c>
      <c r="R34" s="83"/>
      <c r="S34" s="83"/>
      <c r="T34" s="83"/>
      <c r="U34" s="83"/>
    </row>
    <row r="35" spans="1:21" x14ac:dyDescent="0.25">
      <c r="A35" s="84" t="s">
        <v>112</v>
      </c>
      <c r="B35" s="85">
        <v>25.54</v>
      </c>
      <c r="C35" s="86">
        <v>27.295999999999999</v>
      </c>
      <c r="D35" s="64">
        <f t="shared" si="0"/>
        <v>52.835999999999999</v>
      </c>
      <c r="E35" s="62">
        <f t="shared" si="1"/>
        <v>6.2375926377423519E-4</v>
      </c>
      <c r="F35" s="60">
        <v>35.64</v>
      </c>
      <c r="G35" s="61">
        <v>15.428000000000001</v>
      </c>
      <c r="H35" s="61">
        <f t="shared" si="2"/>
        <v>51.067999999999998</v>
      </c>
      <c r="I35" s="62">
        <f t="shared" si="6"/>
        <v>3.4620505992010608E-2</v>
      </c>
      <c r="J35" s="60">
        <v>218.35599999999999</v>
      </c>
      <c r="K35" s="61">
        <v>314.68799999999999</v>
      </c>
      <c r="L35" s="61">
        <f t="shared" si="3"/>
        <v>533.04399999999998</v>
      </c>
      <c r="M35" s="62">
        <f t="shared" si="4"/>
        <v>9.1213915470260063E-4</v>
      </c>
      <c r="N35" s="61">
        <v>468.52800000000002</v>
      </c>
      <c r="O35" s="61">
        <v>189.80799999999999</v>
      </c>
      <c r="P35" s="61">
        <f t="shared" si="5"/>
        <v>658.33600000000001</v>
      </c>
      <c r="Q35" s="65">
        <f t="shared" si="7"/>
        <v>-0.19031619112428921</v>
      </c>
      <c r="R35" s="83"/>
      <c r="S35" s="83"/>
      <c r="T35" s="83"/>
      <c r="U35" s="83"/>
    </row>
    <row r="36" spans="1:21" x14ac:dyDescent="0.25">
      <c r="A36" s="84" t="s">
        <v>85</v>
      </c>
      <c r="B36" s="85">
        <v>21.28</v>
      </c>
      <c r="C36" s="86">
        <v>30.22</v>
      </c>
      <c r="D36" s="64">
        <f t="shared" si="0"/>
        <v>51.5</v>
      </c>
      <c r="E36" s="62">
        <f t="shared" si="1"/>
        <v>6.0798701802507974E-4</v>
      </c>
      <c r="F36" s="60">
        <v>50.625</v>
      </c>
      <c r="G36" s="61">
        <v>38.453000000000003</v>
      </c>
      <c r="H36" s="61">
        <f t="shared" si="2"/>
        <v>89.078000000000003</v>
      </c>
      <c r="I36" s="62">
        <f t="shared" si="6"/>
        <v>-0.42185500348009608</v>
      </c>
      <c r="J36" s="60">
        <v>200.215</v>
      </c>
      <c r="K36" s="61">
        <v>267.04500000000002</v>
      </c>
      <c r="L36" s="61">
        <f t="shared" si="3"/>
        <v>467.26</v>
      </c>
      <c r="M36" s="62">
        <f t="shared" si="4"/>
        <v>7.9957028205239554E-4</v>
      </c>
      <c r="N36" s="61">
        <v>236.42500000000001</v>
      </c>
      <c r="O36" s="61">
        <v>402.62200000000001</v>
      </c>
      <c r="P36" s="61">
        <f t="shared" si="5"/>
        <v>639.04700000000003</v>
      </c>
      <c r="Q36" s="65">
        <f t="shared" si="7"/>
        <v>-0.26881747351916219</v>
      </c>
      <c r="R36" s="83"/>
      <c r="S36" s="83"/>
      <c r="T36" s="83"/>
      <c r="U36" s="83"/>
    </row>
    <row r="37" spans="1:21" x14ac:dyDescent="0.25">
      <c r="A37" s="84" t="s">
        <v>88</v>
      </c>
      <c r="B37" s="85">
        <v>18.215</v>
      </c>
      <c r="C37" s="86">
        <v>4.6239999999999997</v>
      </c>
      <c r="D37" s="64">
        <f t="shared" si="0"/>
        <v>22.838999999999999</v>
      </c>
      <c r="E37" s="62">
        <f t="shared" si="1"/>
        <v>2.6962748552766591E-4</v>
      </c>
      <c r="F37" s="60">
        <v>21.364999999999998</v>
      </c>
      <c r="G37" s="61">
        <v>5.1790000000000003</v>
      </c>
      <c r="H37" s="61">
        <f t="shared" si="2"/>
        <v>26.543999999999997</v>
      </c>
      <c r="I37" s="62">
        <f t="shared" si="6"/>
        <v>-0.13957956600361654</v>
      </c>
      <c r="J37" s="60">
        <v>143.08500000000001</v>
      </c>
      <c r="K37" s="61">
        <v>22.606000000000002</v>
      </c>
      <c r="L37" s="61">
        <f t="shared" si="3"/>
        <v>165.691</v>
      </c>
      <c r="M37" s="62">
        <f t="shared" si="4"/>
        <v>2.8352865557407757E-4</v>
      </c>
      <c r="N37" s="61">
        <v>206.74600000000001</v>
      </c>
      <c r="O37" s="61">
        <v>31.768999999999998</v>
      </c>
      <c r="P37" s="61">
        <f t="shared" si="5"/>
        <v>238.51500000000001</v>
      </c>
      <c r="Q37" s="65">
        <f t="shared" si="7"/>
        <v>-0.30532251640358055</v>
      </c>
      <c r="R37" s="83"/>
      <c r="S37" s="83"/>
      <c r="T37" s="83"/>
      <c r="U37" s="83"/>
    </row>
    <row r="38" spans="1:21" x14ac:dyDescent="0.25">
      <c r="A38" s="84" t="s">
        <v>61</v>
      </c>
      <c r="B38" s="85">
        <v>18.033999999999999</v>
      </c>
      <c r="C38" s="86">
        <v>0</v>
      </c>
      <c r="D38" s="64">
        <f t="shared" si="0"/>
        <v>18.033999999999999</v>
      </c>
      <c r="E38" s="62">
        <f t="shared" si="1"/>
        <v>2.129017064672677E-4</v>
      </c>
      <c r="F38" s="60">
        <v>13.789</v>
      </c>
      <c r="G38" s="61">
        <v>0.03</v>
      </c>
      <c r="H38" s="61">
        <f t="shared" si="2"/>
        <v>13.818999999999999</v>
      </c>
      <c r="I38" s="62">
        <f t="shared" si="6"/>
        <v>0.30501483464794843</v>
      </c>
      <c r="J38" s="60">
        <v>50.884999999999998</v>
      </c>
      <c r="K38" s="61">
        <v>38.875</v>
      </c>
      <c r="L38" s="61">
        <f t="shared" si="3"/>
        <v>89.759999999999991</v>
      </c>
      <c r="M38" s="62">
        <f t="shared" si="4"/>
        <v>1.5359634575401923E-4</v>
      </c>
      <c r="N38" s="61">
        <v>23.102</v>
      </c>
      <c r="O38" s="61">
        <v>25.257000000000001</v>
      </c>
      <c r="P38" s="61">
        <f t="shared" si="5"/>
        <v>48.359000000000002</v>
      </c>
      <c r="Q38" s="65">
        <f t="shared" si="7"/>
        <v>0.8561177857275788</v>
      </c>
      <c r="R38" s="83"/>
      <c r="S38" s="83"/>
      <c r="T38" s="83"/>
      <c r="U38" s="83"/>
    </row>
    <row r="39" spans="1:21" x14ac:dyDescent="0.25">
      <c r="A39" s="84" t="s">
        <v>108</v>
      </c>
      <c r="B39" s="85">
        <v>14.19</v>
      </c>
      <c r="C39" s="86">
        <v>45.167000000000002</v>
      </c>
      <c r="D39" s="64">
        <f>C39+B39</f>
        <v>59.356999999999999</v>
      </c>
      <c r="E39" s="62">
        <f>D39/$D$7</f>
        <v>7.007434063866924E-4</v>
      </c>
      <c r="F39" s="60">
        <v>7.6509999999999998</v>
      </c>
      <c r="G39" s="61">
        <v>34.203000000000003</v>
      </c>
      <c r="H39" s="61">
        <f>G39+F39</f>
        <v>41.853999999999999</v>
      </c>
      <c r="I39" s="62">
        <f t="shared" si="6"/>
        <v>0.41819180962393077</v>
      </c>
      <c r="J39" s="60">
        <v>69.923000000000002</v>
      </c>
      <c r="K39" s="61">
        <v>254.99100000000001</v>
      </c>
      <c r="L39" s="61">
        <f>K39+J39</f>
        <v>324.91399999999999</v>
      </c>
      <c r="M39" s="62">
        <f>L39/$L$7</f>
        <v>5.5598933917470374E-4</v>
      </c>
      <c r="N39" s="61">
        <v>6.2350000000000003</v>
      </c>
      <c r="O39" s="61">
        <v>188.899</v>
      </c>
      <c r="P39" s="61">
        <f>O39+N39</f>
        <v>195.13400000000001</v>
      </c>
      <c r="Q39" s="65">
        <f t="shared" si="7"/>
        <v>0.66508143122162178</v>
      </c>
      <c r="R39" s="83"/>
      <c r="S39" s="83"/>
      <c r="T39" s="83"/>
      <c r="U39" s="83"/>
    </row>
    <row r="40" spans="1:21" x14ac:dyDescent="0.25">
      <c r="A40" s="84" t="s">
        <v>59</v>
      </c>
      <c r="B40" s="85">
        <v>13.839</v>
      </c>
      <c r="C40" s="86">
        <v>129.238</v>
      </c>
      <c r="D40" s="64">
        <f>C40+B40</f>
        <v>143.077</v>
      </c>
      <c r="E40" s="62">
        <f>D40/$D$7</f>
        <v>1.6891059918053267E-3</v>
      </c>
      <c r="F40" s="60">
        <v>16.356999999999999</v>
      </c>
      <c r="G40" s="61">
        <v>124.93300000000001</v>
      </c>
      <c r="H40" s="61">
        <f>G40+F40</f>
        <v>141.29000000000002</v>
      </c>
      <c r="I40" s="62">
        <f t="shared" si="6"/>
        <v>1.2647745771108942E-2</v>
      </c>
      <c r="J40" s="60">
        <v>114.53</v>
      </c>
      <c r="K40" s="61">
        <v>781.83600000000001</v>
      </c>
      <c r="L40" s="61">
        <f>K40+J40</f>
        <v>896.36599999999999</v>
      </c>
      <c r="M40" s="62">
        <f>L40/$L$7</f>
        <v>1.5338518500239216E-3</v>
      </c>
      <c r="N40" s="61">
        <v>137.50399999999999</v>
      </c>
      <c r="O40" s="61">
        <v>751.20299999999997</v>
      </c>
      <c r="P40" s="61">
        <f>O40+N40</f>
        <v>888.70699999999999</v>
      </c>
      <c r="Q40" s="65">
        <f t="shared" si="7"/>
        <v>8.6181384865877675E-3</v>
      </c>
      <c r="R40" s="83"/>
      <c r="S40" s="83"/>
      <c r="T40" s="83"/>
      <c r="U40" s="83"/>
    </row>
    <row r="41" spans="1:21" x14ac:dyDescent="0.25">
      <c r="A41" s="84" t="s">
        <v>109</v>
      </c>
      <c r="B41" s="85">
        <v>13.279</v>
      </c>
      <c r="C41" s="86">
        <v>0.12</v>
      </c>
      <c r="D41" s="64">
        <f t="shared" ref="D41:D104" si="8">C41+B41</f>
        <v>13.398999999999999</v>
      </c>
      <c r="E41" s="62">
        <f t="shared" ref="E41:E104" si="9">D41/$D$7</f>
        <v>1.5818287484501055E-4</v>
      </c>
      <c r="F41" s="60">
        <v>16.2</v>
      </c>
      <c r="G41" s="61">
        <v>0.21</v>
      </c>
      <c r="H41" s="61">
        <f t="shared" ref="H41:H104" si="10">G41+F41</f>
        <v>16.41</v>
      </c>
      <c r="I41" s="62">
        <f t="shared" si="6"/>
        <v>-0.18348567946374172</v>
      </c>
      <c r="J41" s="60">
        <v>155.49</v>
      </c>
      <c r="K41" s="61">
        <v>0.86399999999999999</v>
      </c>
      <c r="L41" s="61">
        <f t="shared" ref="L41:L104" si="11">K41+J41</f>
        <v>156.35400000000001</v>
      </c>
      <c r="M41" s="62">
        <f t="shared" ref="M41:M104" si="12">L41/$L$7</f>
        <v>2.6755128168475851E-4</v>
      </c>
      <c r="N41" s="61">
        <v>165.75299999999999</v>
      </c>
      <c r="O41" s="61">
        <v>16.202000000000002</v>
      </c>
      <c r="P41" s="61">
        <f t="shared" ref="P41:P104" si="13">O41+N41</f>
        <v>181.95499999999998</v>
      </c>
      <c r="Q41" s="65">
        <f t="shared" si="7"/>
        <v>-0.14069962353329102</v>
      </c>
      <c r="R41" s="83"/>
      <c r="S41" s="83"/>
      <c r="T41" s="83"/>
      <c r="U41" s="83"/>
    </row>
    <row r="42" spans="1:21" x14ac:dyDescent="0.25">
      <c r="A42" s="84" t="s">
        <v>78</v>
      </c>
      <c r="B42" s="85">
        <v>8.0540000000000003</v>
      </c>
      <c r="C42" s="86">
        <v>1.79</v>
      </c>
      <c r="D42" s="64">
        <f t="shared" si="8"/>
        <v>9.8440000000000012</v>
      </c>
      <c r="E42" s="62">
        <f t="shared" si="9"/>
        <v>1.1621406224153175E-4</v>
      </c>
      <c r="F42" s="60">
        <v>8.0709999999999997</v>
      </c>
      <c r="G42" s="61">
        <v>2.1219999999999999</v>
      </c>
      <c r="H42" s="61">
        <f t="shared" si="10"/>
        <v>10.193</v>
      </c>
      <c r="I42" s="62">
        <f t="shared" si="6"/>
        <v>-3.4239183753556168E-2</v>
      </c>
      <c r="J42" s="60">
        <v>55.057000000000002</v>
      </c>
      <c r="K42" s="61">
        <v>51.991999999999997</v>
      </c>
      <c r="L42" s="61">
        <f t="shared" si="11"/>
        <v>107.04900000000001</v>
      </c>
      <c r="M42" s="62">
        <f t="shared" si="12"/>
        <v>1.8318109644186728E-4</v>
      </c>
      <c r="N42" s="61">
        <v>17.018000000000001</v>
      </c>
      <c r="O42" s="61">
        <v>19.474</v>
      </c>
      <c r="P42" s="61">
        <f t="shared" si="13"/>
        <v>36.492000000000004</v>
      </c>
      <c r="Q42" s="65">
        <f t="shared" si="7"/>
        <v>1.9334922722788557</v>
      </c>
      <c r="R42" s="83"/>
      <c r="S42" s="83"/>
      <c r="T42" s="83"/>
      <c r="U42" s="83"/>
    </row>
    <row r="43" spans="1:21" x14ac:dyDescent="0.25">
      <c r="A43" s="84" t="s">
        <v>70</v>
      </c>
      <c r="B43" s="85">
        <v>6.6289999999999996</v>
      </c>
      <c r="C43" s="86">
        <v>0.7</v>
      </c>
      <c r="D43" s="64">
        <f t="shared" si="8"/>
        <v>7.3289999999999997</v>
      </c>
      <c r="E43" s="62">
        <f t="shared" si="9"/>
        <v>8.6523045730209887E-5</v>
      </c>
      <c r="F43" s="60">
        <v>17.472000000000001</v>
      </c>
      <c r="G43" s="61">
        <v>4.056</v>
      </c>
      <c r="H43" s="61">
        <f t="shared" si="10"/>
        <v>21.528000000000002</v>
      </c>
      <c r="I43" s="62">
        <f t="shared" si="6"/>
        <v>-0.65955964325529548</v>
      </c>
      <c r="J43" s="60">
        <v>163.489</v>
      </c>
      <c r="K43" s="61">
        <v>5.74</v>
      </c>
      <c r="L43" s="61">
        <f t="shared" si="11"/>
        <v>169.22900000000001</v>
      </c>
      <c r="M43" s="62">
        <f t="shared" si="12"/>
        <v>2.8958284308831241E-4</v>
      </c>
      <c r="N43" s="61">
        <v>183.959</v>
      </c>
      <c r="O43" s="61">
        <v>14.353</v>
      </c>
      <c r="P43" s="61">
        <f t="shared" si="13"/>
        <v>198.31200000000001</v>
      </c>
      <c r="Q43" s="65">
        <f t="shared" si="7"/>
        <v>-0.14665274920327565</v>
      </c>
      <c r="R43" s="83"/>
      <c r="S43" s="83"/>
      <c r="T43" s="83"/>
      <c r="U43" s="83"/>
    </row>
    <row r="44" spans="1:21" x14ac:dyDescent="0.25">
      <c r="A44" s="84" t="s">
        <v>74</v>
      </c>
      <c r="B44" s="85">
        <v>6.5380000000000003</v>
      </c>
      <c r="C44" s="86">
        <v>104.386</v>
      </c>
      <c r="D44" s="64">
        <f>C44+B44</f>
        <v>110.92399999999999</v>
      </c>
      <c r="E44" s="62">
        <f>D44/$D$7</f>
        <v>1.3095213978138629E-3</v>
      </c>
      <c r="F44" s="60">
        <v>6.7080000000000002</v>
      </c>
      <c r="G44" s="61">
        <v>93.44</v>
      </c>
      <c r="H44" s="61">
        <f>G44+F44</f>
        <v>100.148</v>
      </c>
      <c r="I44" s="62">
        <f t="shared" si="6"/>
        <v>0.1076007508886847</v>
      </c>
      <c r="J44" s="60">
        <v>29.864999999999998</v>
      </c>
      <c r="K44" s="61">
        <v>676.33799999999997</v>
      </c>
      <c r="L44" s="61">
        <f>K44+J44</f>
        <v>706.20299999999997</v>
      </c>
      <c r="M44" s="62">
        <f>L44/$L$7</f>
        <v>1.208446971485357E-3</v>
      </c>
      <c r="N44" s="61">
        <v>7.5460000000000003</v>
      </c>
      <c r="O44" s="61">
        <v>480.50200000000001</v>
      </c>
      <c r="P44" s="61">
        <f>O44+N44</f>
        <v>488.048</v>
      </c>
      <c r="Q44" s="65">
        <f t="shared" si="7"/>
        <v>0.44699496770809422</v>
      </c>
      <c r="R44" s="83"/>
      <c r="S44" s="83"/>
      <c r="T44" s="83"/>
      <c r="U44" s="83"/>
    </row>
    <row r="45" spans="1:21" x14ac:dyDescent="0.25">
      <c r="A45" s="84" t="s">
        <v>124</v>
      </c>
      <c r="B45" s="85">
        <v>6.4950000000000001</v>
      </c>
      <c r="C45" s="86">
        <v>4.8259999999999996</v>
      </c>
      <c r="D45" s="64">
        <f t="shared" si="8"/>
        <v>11.321</v>
      </c>
      <c r="E45" s="62">
        <f t="shared" si="9"/>
        <v>1.3365089380702771E-4</v>
      </c>
      <c r="F45" s="60">
        <v>6.7549999999999999</v>
      </c>
      <c r="G45" s="61">
        <v>7.5839999999999996</v>
      </c>
      <c r="H45" s="61">
        <f t="shared" si="10"/>
        <v>14.338999999999999</v>
      </c>
      <c r="I45" s="62">
        <f t="shared" si="6"/>
        <v>-0.21047492851663285</v>
      </c>
      <c r="J45" s="60">
        <v>11.145</v>
      </c>
      <c r="K45" s="61">
        <v>31.821999999999999</v>
      </c>
      <c r="L45" s="61">
        <f t="shared" si="11"/>
        <v>42.966999999999999</v>
      </c>
      <c r="M45" s="62">
        <f t="shared" si="12"/>
        <v>7.352466787001943E-5</v>
      </c>
      <c r="N45" s="61">
        <v>28.94</v>
      </c>
      <c r="O45" s="61">
        <v>25.981000000000002</v>
      </c>
      <c r="P45" s="61">
        <f t="shared" si="13"/>
        <v>54.921000000000006</v>
      </c>
      <c r="Q45" s="65">
        <f t="shared" si="7"/>
        <v>-0.21765809071211384</v>
      </c>
      <c r="R45" s="83"/>
      <c r="S45" s="83"/>
      <c r="T45" s="83"/>
      <c r="U45" s="83"/>
    </row>
    <row r="46" spans="1:21" x14ac:dyDescent="0.25">
      <c r="A46" s="84" t="s">
        <v>65</v>
      </c>
      <c r="B46" s="85">
        <v>5.4669999999999996</v>
      </c>
      <c r="C46" s="86">
        <v>7.7839999999999998</v>
      </c>
      <c r="D46" s="64">
        <f t="shared" si="8"/>
        <v>13.250999999999999</v>
      </c>
      <c r="E46" s="62">
        <f t="shared" si="9"/>
        <v>1.5643565001651128E-4</v>
      </c>
      <c r="F46" s="60">
        <v>7.117</v>
      </c>
      <c r="G46" s="61">
        <v>4.3630000000000004</v>
      </c>
      <c r="H46" s="61">
        <f t="shared" si="10"/>
        <v>11.48</v>
      </c>
      <c r="I46" s="62">
        <f t="shared" si="6"/>
        <v>0.15426829268292663</v>
      </c>
      <c r="J46" s="60">
        <v>56.674999999999997</v>
      </c>
      <c r="K46" s="61">
        <v>33.078000000000003</v>
      </c>
      <c r="L46" s="61">
        <f t="shared" si="11"/>
        <v>89.753</v>
      </c>
      <c r="M46" s="62">
        <f t="shared" si="12"/>
        <v>1.5358436742937264E-4</v>
      </c>
      <c r="N46" s="61">
        <v>119.61799999999999</v>
      </c>
      <c r="O46" s="61">
        <v>25.474</v>
      </c>
      <c r="P46" s="61">
        <f t="shared" si="13"/>
        <v>145.09199999999998</v>
      </c>
      <c r="Q46" s="65">
        <f t="shared" si="7"/>
        <v>-0.38140628015328204</v>
      </c>
      <c r="R46" s="83"/>
      <c r="S46" s="83"/>
      <c r="T46" s="83"/>
      <c r="U46" s="83"/>
    </row>
    <row r="47" spans="1:21" x14ac:dyDescent="0.25">
      <c r="A47" s="84" t="s">
        <v>113</v>
      </c>
      <c r="B47" s="85">
        <v>5.165</v>
      </c>
      <c r="C47" s="86">
        <v>6.4820000000000002</v>
      </c>
      <c r="D47" s="64">
        <f t="shared" si="8"/>
        <v>11.647</v>
      </c>
      <c r="E47" s="62">
        <f t="shared" si="9"/>
        <v>1.374995106589923E-4</v>
      </c>
      <c r="F47" s="60">
        <v>2.46</v>
      </c>
      <c r="G47" s="61">
        <v>4.4119999999999999</v>
      </c>
      <c r="H47" s="61">
        <f t="shared" si="10"/>
        <v>6.8719999999999999</v>
      </c>
      <c r="I47" s="62">
        <f t="shared" si="6"/>
        <v>0.69484866123399303</v>
      </c>
      <c r="J47" s="60">
        <v>38.82</v>
      </c>
      <c r="K47" s="61">
        <v>36.29</v>
      </c>
      <c r="L47" s="61">
        <f t="shared" si="11"/>
        <v>75.11</v>
      </c>
      <c r="M47" s="62">
        <f t="shared" si="12"/>
        <v>1.2852742345793655E-4</v>
      </c>
      <c r="N47" s="61">
        <v>4.5199999999999996</v>
      </c>
      <c r="O47" s="61">
        <v>10.574999999999999</v>
      </c>
      <c r="P47" s="61">
        <f t="shared" si="13"/>
        <v>15.094999999999999</v>
      </c>
      <c r="Q47" s="65">
        <f t="shared" si="7"/>
        <v>3.9758198078834051</v>
      </c>
      <c r="R47" s="83"/>
      <c r="S47" s="83"/>
      <c r="T47" s="83"/>
      <c r="U47" s="83"/>
    </row>
    <row r="48" spans="1:21" x14ac:dyDescent="0.25">
      <c r="A48" s="84" t="s">
        <v>62</v>
      </c>
      <c r="B48" s="85">
        <v>4.7240000000000002</v>
      </c>
      <c r="C48" s="86">
        <v>59.203000000000003</v>
      </c>
      <c r="D48" s="64">
        <f t="shared" si="8"/>
        <v>63.927000000000007</v>
      </c>
      <c r="E48" s="62">
        <f t="shared" si="9"/>
        <v>7.5469487575318978E-4</v>
      </c>
      <c r="F48" s="60">
        <v>5.7489999999999997</v>
      </c>
      <c r="G48" s="61">
        <v>82.71</v>
      </c>
      <c r="H48" s="61">
        <f t="shared" si="10"/>
        <v>88.458999999999989</v>
      </c>
      <c r="I48" s="62">
        <f t="shared" si="6"/>
        <v>-0.27732621892628206</v>
      </c>
      <c r="J48" s="60">
        <v>40.771000000000001</v>
      </c>
      <c r="K48" s="61">
        <v>407.21300000000002</v>
      </c>
      <c r="L48" s="61">
        <f t="shared" si="11"/>
        <v>447.98400000000004</v>
      </c>
      <c r="M48" s="62">
        <f t="shared" si="12"/>
        <v>7.6658539835415063E-4</v>
      </c>
      <c r="N48" s="61">
        <v>30.875</v>
      </c>
      <c r="O48" s="61">
        <v>452.29300000000001</v>
      </c>
      <c r="P48" s="61">
        <f t="shared" si="13"/>
        <v>483.16800000000001</v>
      </c>
      <c r="Q48" s="65">
        <f t="shared" si="7"/>
        <v>-7.2819392012716033E-2</v>
      </c>
      <c r="R48" s="83"/>
      <c r="S48" s="83"/>
      <c r="T48" s="83"/>
      <c r="U48" s="83"/>
    </row>
    <row r="49" spans="1:21" x14ac:dyDescent="0.25">
      <c r="A49" s="84" t="s">
        <v>123</v>
      </c>
      <c r="B49" s="85">
        <v>4.09</v>
      </c>
      <c r="C49" s="86">
        <v>0.126</v>
      </c>
      <c r="D49" s="64">
        <f t="shared" si="8"/>
        <v>4.2160000000000002</v>
      </c>
      <c r="E49" s="62">
        <f t="shared" si="9"/>
        <v>4.9772296465897788E-5</v>
      </c>
      <c r="F49" s="60">
        <v>2.76</v>
      </c>
      <c r="G49" s="61">
        <v>0.107</v>
      </c>
      <c r="H49" s="61">
        <f t="shared" si="10"/>
        <v>2.867</v>
      </c>
      <c r="I49" s="62">
        <f t="shared" si="6"/>
        <v>0.4705266829438437</v>
      </c>
      <c r="J49" s="60">
        <v>30.635000000000002</v>
      </c>
      <c r="K49" s="61">
        <v>3.7909999999999999</v>
      </c>
      <c r="L49" s="61">
        <f t="shared" si="11"/>
        <v>34.426000000000002</v>
      </c>
      <c r="M49" s="62">
        <f t="shared" si="12"/>
        <v>5.8909400611941476E-5</v>
      </c>
      <c r="N49" s="61">
        <v>63.48</v>
      </c>
      <c r="O49" s="61">
        <v>5.2770000000000001</v>
      </c>
      <c r="P49" s="61">
        <f t="shared" si="13"/>
        <v>68.756999999999991</v>
      </c>
      <c r="Q49" s="65">
        <f t="shared" si="7"/>
        <v>-0.49930916124903635</v>
      </c>
      <c r="R49" s="83"/>
      <c r="S49" s="83"/>
      <c r="T49" s="83"/>
      <c r="U49" s="83"/>
    </row>
    <row r="50" spans="1:21" x14ac:dyDescent="0.25">
      <c r="A50" s="84" t="s">
        <v>110</v>
      </c>
      <c r="B50" s="85">
        <v>3.86</v>
      </c>
      <c r="C50" s="86">
        <v>14.236000000000001</v>
      </c>
      <c r="D50" s="64">
        <f t="shared" si="8"/>
        <v>18.096</v>
      </c>
      <c r="E50" s="62">
        <f t="shared" si="9"/>
        <v>2.1363365200353091E-4</v>
      </c>
      <c r="F50" s="60">
        <v>17.27</v>
      </c>
      <c r="G50" s="61">
        <v>9.5500000000000007</v>
      </c>
      <c r="H50" s="61">
        <f t="shared" si="10"/>
        <v>26.82</v>
      </c>
      <c r="I50" s="62">
        <f t="shared" si="6"/>
        <v>-0.32527964205816551</v>
      </c>
      <c r="J50" s="60">
        <v>88.094999999999999</v>
      </c>
      <c r="K50" s="61">
        <v>70.397999999999996</v>
      </c>
      <c r="L50" s="61">
        <f t="shared" si="11"/>
        <v>158.49299999999999</v>
      </c>
      <c r="M50" s="62">
        <f t="shared" si="12"/>
        <v>2.7121151545891008E-4</v>
      </c>
      <c r="N50" s="61">
        <v>156.816</v>
      </c>
      <c r="O50" s="61">
        <v>35.429000000000002</v>
      </c>
      <c r="P50" s="61">
        <f t="shared" si="13"/>
        <v>192.245</v>
      </c>
      <c r="Q50" s="65">
        <f t="shared" si="7"/>
        <v>-0.17556763504902606</v>
      </c>
      <c r="R50" s="83"/>
      <c r="S50" s="83"/>
      <c r="T50" s="83"/>
      <c r="U50" s="83"/>
    </row>
    <row r="51" spans="1:21" x14ac:dyDescent="0.25">
      <c r="A51" s="84" t="s">
        <v>117</v>
      </c>
      <c r="B51" s="85">
        <v>3.605</v>
      </c>
      <c r="C51" s="86">
        <v>0</v>
      </c>
      <c r="D51" s="64">
        <f t="shared" si="8"/>
        <v>3.605</v>
      </c>
      <c r="E51" s="62">
        <f t="shared" si="9"/>
        <v>4.2559091261755582E-5</v>
      </c>
      <c r="F51" s="60">
        <v>3.5049999999999999</v>
      </c>
      <c r="G51" s="61">
        <v>0</v>
      </c>
      <c r="H51" s="61">
        <f t="shared" si="10"/>
        <v>3.5049999999999999</v>
      </c>
      <c r="I51" s="62">
        <f t="shared" si="6"/>
        <v>2.8530670470756192E-2</v>
      </c>
      <c r="J51" s="60">
        <v>23.785</v>
      </c>
      <c r="K51" s="61">
        <v>2.9820000000000002</v>
      </c>
      <c r="L51" s="61">
        <f t="shared" si="11"/>
        <v>26.766999999999999</v>
      </c>
      <c r="M51" s="62">
        <f t="shared" si="12"/>
        <v>4.5803402259334148E-5</v>
      </c>
      <c r="N51" s="61">
        <v>1.276</v>
      </c>
      <c r="O51" s="61">
        <v>1.73</v>
      </c>
      <c r="P51" s="61">
        <f t="shared" si="13"/>
        <v>3.0060000000000002</v>
      </c>
      <c r="Q51" s="65">
        <f t="shared" si="7"/>
        <v>7.9045242847638058</v>
      </c>
      <c r="R51" s="83"/>
      <c r="S51" s="83"/>
      <c r="T51" s="83"/>
      <c r="U51" s="83"/>
    </row>
    <row r="52" spans="1:21" x14ac:dyDescent="0.25">
      <c r="A52" s="84" t="s">
        <v>79</v>
      </c>
      <c r="B52" s="85">
        <v>3.4889999999999999</v>
      </c>
      <c r="C52" s="86">
        <v>28.681000000000001</v>
      </c>
      <c r="D52" s="64">
        <f t="shared" si="8"/>
        <v>32.17</v>
      </c>
      <c r="E52" s="62">
        <f t="shared" si="9"/>
        <v>3.7978528873527798E-4</v>
      </c>
      <c r="F52" s="60">
        <v>4.1189999999999998</v>
      </c>
      <c r="G52" s="61">
        <v>31.736000000000001</v>
      </c>
      <c r="H52" s="61">
        <f t="shared" si="10"/>
        <v>35.855000000000004</v>
      </c>
      <c r="I52" s="62">
        <f t="shared" si="6"/>
        <v>-0.10277506623901833</v>
      </c>
      <c r="J52" s="60">
        <v>24.606000000000002</v>
      </c>
      <c r="K52" s="61">
        <v>163.55699999999999</v>
      </c>
      <c r="L52" s="61">
        <f t="shared" si="11"/>
        <v>188.16299999999998</v>
      </c>
      <c r="M52" s="62">
        <f t="shared" si="12"/>
        <v>3.219825000681096E-4</v>
      </c>
      <c r="N52" s="61">
        <v>118.46899999999999</v>
      </c>
      <c r="O52" s="61">
        <v>189.619</v>
      </c>
      <c r="P52" s="61">
        <f t="shared" si="13"/>
        <v>308.08799999999997</v>
      </c>
      <c r="Q52" s="65">
        <f t="shared" si="7"/>
        <v>-0.38925566721196536</v>
      </c>
      <c r="R52" s="83"/>
      <c r="S52" s="83"/>
      <c r="T52" s="83"/>
      <c r="U52" s="83"/>
    </row>
    <row r="53" spans="1:21" x14ac:dyDescent="0.25">
      <c r="A53" s="84" t="s">
        <v>111</v>
      </c>
      <c r="B53" s="85">
        <v>3.15</v>
      </c>
      <c r="C53" s="86">
        <v>13.461</v>
      </c>
      <c r="D53" s="64">
        <f t="shared" si="8"/>
        <v>16.611000000000001</v>
      </c>
      <c r="E53" s="62">
        <f t="shared" si="9"/>
        <v>1.9610237585271066E-4</v>
      </c>
      <c r="F53" s="60">
        <v>4.585</v>
      </c>
      <c r="G53" s="61">
        <v>9.84</v>
      </c>
      <c r="H53" s="61">
        <f t="shared" si="10"/>
        <v>14.425000000000001</v>
      </c>
      <c r="I53" s="62">
        <f t="shared" si="6"/>
        <v>0.15154246100519919</v>
      </c>
      <c r="J53" s="60">
        <v>40.494999999999997</v>
      </c>
      <c r="K53" s="61">
        <v>54.256999999999998</v>
      </c>
      <c r="L53" s="61">
        <f t="shared" si="11"/>
        <v>94.751999999999995</v>
      </c>
      <c r="M53" s="62">
        <f t="shared" si="12"/>
        <v>1.6213860241627484E-4</v>
      </c>
      <c r="N53" s="61">
        <v>77.87</v>
      </c>
      <c r="O53" s="61">
        <v>27.488</v>
      </c>
      <c r="P53" s="61">
        <f t="shared" si="13"/>
        <v>105.358</v>
      </c>
      <c r="Q53" s="65">
        <f t="shared" si="7"/>
        <v>-0.10066629966400287</v>
      </c>
      <c r="R53" s="83"/>
      <c r="S53" s="83"/>
      <c r="T53" s="83"/>
      <c r="U53" s="83"/>
    </row>
    <row r="54" spans="1:21" x14ac:dyDescent="0.25">
      <c r="A54" s="84" t="s">
        <v>102</v>
      </c>
      <c r="B54" s="85">
        <v>2.7010000000000001</v>
      </c>
      <c r="C54" s="86">
        <v>135.875</v>
      </c>
      <c r="D54" s="64">
        <f t="shared" si="8"/>
        <v>138.57599999999999</v>
      </c>
      <c r="E54" s="62">
        <f t="shared" si="9"/>
        <v>1.6359691069872512E-3</v>
      </c>
      <c r="F54" s="60">
        <v>2.6709999999999998</v>
      </c>
      <c r="G54" s="61">
        <v>153.35300000000001</v>
      </c>
      <c r="H54" s="61">
        <f t="shared" si="10"/>
        <v>156.024</v>
      </c>
      <c r="I54" s="62">
        <f t="shared" si="6"/>
        <v>-0.11182894939240118</v>
      </c>
      <c r="J54" s="60">
        <v>15.315</v>
      </c>
      <c r="K54" s="61">
        <v>1034.998</v>
      </c>
      <c r="L54" s="61">
        <f t="shared" si="11"/>
        <v>1050.3130000000001</v>
      </c>
      <c r="M54" s="62">
        <f t="shared" si="12"/>
        <v>1.7972842992194878E-3</v>
      </c>
      <c r="N54" s="61">
        <v>68.887</v>
      </c>
      <c r="O54" s="61">
        <v>684.08799999999997</v>
      </c>
      <c r="P54" s="61">
        <f t="shared" si="13"/>
        <v>752.97499999999991</v>
      </c>
      <c r="Q54" s="65">
        <f t="shared" si="7"/>
        <v>0.39488429230718181</v>
      </c>
      <c r="R54" s="83"/>
      <c r="S54" s="83"/>
      <c r="T54" s="83"/>
      <c r="U54" s="83"/>
    </row>
    <row r="55" spans="1:21" x14ac:dyDescent="0.25">
      <c r="A55" s="84" t="s">
        <v>131</v>
      </c>
      <c r="B55" s="85">
        <v>2.35</v>
      </c>
      <c r="C55" s="86">
        <v>1.1060000000000001</v>
      </c>
      <c r="D55" s="64">
        <f t="shared" si="8"/>
        <v>3.4560000000000004</v>
      </c>
      <c r="E55" s="62">
        <f t="shared" si="9"/>
        <v>4.0800060860090793E-5</v>
      </c>
      <c r="F55" s="60">
        <v>2.59</v>
      </c>
      <c r="G55" s="61">
        <v>0.8</v>
      </c>
      <c r="H55" s="61">
        <f t="shared" si="10"/>
        <v>3.3899999999999997</v>
      </c>
      <c r="I55" s="62">
        <f t="shared" si="6"/>
        <v>1.9469026548672774E-2</v>
      </c>
      <c r="J55" s="60">
        <v>9.9049999999999994</v>
      </c>
      <c r="K55" s="61">
        <v>3.8260000000000001</v>
      </c>
      <c r="L55" s="61">
        <f t="shared" si="11"/>
        <v>13.731</v>
      </c>
      <c r="M55" s="62">
        <f t="shared" si="12"/>
        <v>2.3496339388908626E-5</v>
      </c>
      <c r="N55" s="61">
        <v>7.79</v>
      </c>
      <c r="O55" s="61">
        <v>10.282</v>
      </c>
      <c r="P55" s="61">
        <f t="shared" si="13"/>
        <v>18.071999999999999</v>
      </c>
      <c r="Q55" s="65">
        <f t="shared" si="7"/>
        <v>-0.2402058432934927</v>
      </c>
      <c r="R55" s="83"/>
      <c r="S55" s="83"/>
      <c r="T55" s="83"/>
      <c r="U55" s="83"/>
    </row>
    <row r="56" spans="1:21" x14ac:dyDescent="0.25">
      <c r="A56" s="84" t="s">
        <v>132</v>
      </c>
      <c r="B56" s="85">
        <v>2</v>
      </c>
      <c r="C56" s="86">
        <v>1.5569999999999999</v>
      </c>
      <c r="D56" s="64">
        <f t="shared" si="8"/>
        <v>3.5569999999999999</v>
      </c>
      <c r="E56" s="62">
        <f t="shared" si="9"/>
        <v>4.1992423749809873E-5</v>
      </c>
      <c r="F56" s="60">
        <v>2.4449999999999998</v>
      </c>
      <c r="G56" s="61">
        <v>3.3460000000000001</v>
      </c>
      <c r="H56" s="61">
        <f t="shared" si="10"/>
        <v>5.7910000000000004</v>
      </c>
      <c r="I56" s="62">
        <f t="shared" si="6"/>
        <v>-0.38577102400276297</v>
      </c>
      <c r="J56" s="60">
        <v>5.2850000000000001</v>
      </c>
      <c r="K56" s="61">
        <v>9.2029999999999994</v>
      </c>
      <c r="L56" s="61">
        <f t="shared" si="11"/>
        <v>14.488</v>
      </c>
      <c r="M56" s="62">
        <f t="shared" si="12"/>
        <v>2.4791709639975831E-5</v>
      </c>
      <c r="N56" s="61">
        <v>15.95</v>
      </c>
      <c r="O56" s="61">
        <v>10.167</v>
      </c>
      <c r="P56" s="61">
        <f t="shared" si="13"/>
        <v>26.116999999999997</v>
      </c>
      <c r="Q56" s="65">
        <f t="shared" si="7"/>
        <v>-0.44526553585787032</v>
      </c>
      <c r="R56" s="83"/>
      <c r="S56" s="83"/>
      <c r="T56" s="83"/>
      <c r="U56" s="83"/>
    </row>
    <row r="57" spans="1:21" x14ac:dyDescent="0.25">
      <c r="A57" s="84" t="s">
        <v>115</v>
      </c>
      <c r="B57" s="85">
        <v>1.968</v>
      </c>
      <c r="C57" s="86">
        <v>0.8</v>
      </c>
      <c r="D57" s="64">
        <f t="shared" si="8"/>
        <v>2.7679999999999998</v>
      </c>
      <c r="E57" s="62">
        <f t="shared" si="9"/>
        <v>3.2677826522202343E-5</v>
      </c>
      <c r="F57" s="60">
        <v>2.6379999999999999</v>
      </c>
      <c r="G57" s="61">
        <v>1.008</v>
      </c>
      <c r="H57" s="61">
        <f t="shared" si="10"/>
        <v>3.6459999999999999</v>
      </c>
      <c r="I57" s="62">
        <f t="shared" si="6"/>
        <v>-0.24081184860120686</v>
      </c>
      <c r="J57" s="60">
        <v>15.712999999999999</v>
      </c>
      <c r="K57" s="61">
        <v>4.5220000000000002</v>
      </c>
      <c r="L57" s="61">
        <f t="shared" si="11"/>
        <v>20.234999999999999</v>
      </c>
      <c r="M57" s="62">
        <f t="shared" si="12"/>
        <v>3.4625914174828198E-5</v>
      </c>
      <c r="N57" s="61">
        <v>17.617000000000001</v>
      </c>
      <c r="O57" s="61">
        <v>4.4009999999999998</v>
      </c>
      <c r="P57" s="61">
        <f t="shared" si="13"/>
        <v>22.018000000000001</v>
      </c>
      <c r="Q57" s="65">
        <f t="shared" si="7"/>
        <v>-8.097919883731497E-2</v>
      </c>
      <c r="R57" s="83"/>
      <c r="S57" s="83"/>
      <c r="T57" s="83"/>
      <c r="U57" s="83"/>
    </row>
    <row r="58" spans="1:21" x14ac:dyDescent="0.25">
      <c r="A58" s="84" t="s">
        <v>136</v>
      </c>
      <c r="B58" s="85">
        <v>1.87</v>
      </c>
      <c r="C58" s="86">
        <v>5.5010000000000003</v>
      </c>
      <c r="D58" s="64">
        <f t="shared" si="8"/>
        <v>7.3710000000000004</v>
      </c>
      <c r="E58" s="62">
        <f t="shared" si="9"/>
        <v>8.7018879803162384E-5</v>
      </c>
      <c r="F58" s="60">
        <v>0</v>
      </c>
      <c r="G58" s="61">
        <v>5.577</v>
      </c>
      <c r="H58" s="61">
        <f t="shared" si="10"/>
        <v>5.577</v>
      </c>
      <c r="I58" s="62">
        <f t="shared" si="6"/>
        <v>0.32167832167832167</v>
      </c>
      <c r="J58" s="60">
        <v>13.305</v>
      </c>
      <c r="K58" s="61">
        <v>33.238999999999997</v>
      </c>
      <c r="L58" s="61">
        <f t="shared" si="11"/>
        <v>46.543999999999997</v>
      </c>
      <c r="M58" s="62">
        <f t="shared" si="12"/>
        <v>7.964559176442815E-5</v>
      </c>
      <c r="N58" s="61">
        <v>2.96</v>
      </c>
      <c r="O58" s="61">
        <v>31.437999999999999</v>
      </c>
      <c r="P58" s="61">
        <f t="shared" si="13"/>
        <v>34.397999999999996</v>
      </c>
      <c r="Q58" s="65">
        <f t="shared" si="7"/>
        <v>0.35310192453049605</v>
      </c>
      <c r="R58" s="83"/>
      <c r="S58" s="83"/>
      <c r="T58" s="83"/>
      <c r="U58" s="83"/>
    </row>
    <row r="59" spans="1:21" x14ac:dyDescent="0.25">
      <c r="A59" s="84" t="s">
        <v>120</v>
      </c>
      <c r="B59" s="85">
        <v>0.53200000000000003</v>
      </c>
      <c r="C59" s="86">
        <v>2.8010000000000002</v>
      </c>
      <c r="D59" s="64">
        <f t="shared" si="8"/>
        <v>3.3330000000000002</v>
      </c>
      <c r="E59" s="62">
        <f t="shared" si="9"/>
        <v>3.9347975360729921E-5</v>
      </c>
      <c r="F59" s="60">
        <v>0.52800000000000002</v>
      </c>
      <c r="G59" s="61">
        <v>3.4209999999999998</v>
      </c>
      <c r="H59" s="61">
        <f t="shared" si="10"/>
        <v>3.9489999999999998</v>
      </c>
      <c r="I59" s="62">
        <f t="shared" si="6"/>
        <v>-0.15598885793871853</v>
      </c>
      <c r="J59" s="60">
        <v>3.3370000000000002</v>
      </c>
      <c r="K59" s="61">
        <v>22.093</v>
      </c>
      <c r="L59" s="61">
        <f t="shared" si="11"/>
        <v>25.43</v>
      </c>
      <c r="M59" s="62">
        <f t="shared" si="12"/>
        <v>4.3515542251834993E-5</v>
      </c>
      <c r="N59" s="61">
        <v>0.251</v>
      </c>
      <c r="O59" s="61">
        <v>26.14</v>
      </c>
      <c r="P59" s="61">
        <f t="shared" si="13"/>
        <v>26.391000000000002</v>
      </c>
      <c r="Q59" s="65">
        <f t="shared" si="7"/>
        <v>-3.6413928990943978E-2</v>
      </c>
      <c r="R59" s="83"/>
      <c r="S59" s="83"/>
      <c r="T59" s="83"/>
      <c r="U59" s="83"/>
    </row>
    <row r="60" spans="1:21" x14ac:dyDescent="0.25">
      <c r="A60" s="84" t="s">
        <v>119</v>
      </c>
      <c r="B60" s="85">
        <v>0.20799999999999999</v>
      </c>
      <c r="C60" s="86">
        <v>0.02</v>
      </c>
      <c r="D60" s="64">
        <f t="shared" si="8"/>
        <v>0.22799999999999998</v>
      </c>
      <c r="E60" s="62">
        <f t="shared" si="9"/>
        <v>2.6916706817421002E-6</v>
      </c>
      <c r="F60" s="60">
        <v>0.18099999999999999</v>
      </c>
      <c r="G60" s="61">
        <v>2.6110000000000002</v>
      </c>
      <c r="H60" s="61">
        <f t="shared" si="10"/>
        <v>2.7920000000000003</v>
      </c>
      <c r="I60" s="62">
        <f t="shared" si="6"/>
        <v>-0.91833810888252154</v>
      </c>
      <c r="J60" s="60">
        <v>17.370999999999999</v>
      </c>
      <c r="K60" s="61">
        <v>1.2749999999999999</v>
      </c>
      <c r="L60" s="61">
        <f t="shared" si="11"/>
        <v>18.645999999999997</v>
      </c>
      <c r="M60" s="62">
        <f t="shared" si="12"/>
        <v>3.1906834480051719E-5</v>
      </c>
      <c r="N60" s="61">
        <v>0.192</v>
      </c>
      <c r="O60" s="61">
        <v>7.2279999999999998</v>
      </c>
      <c r="P60" s="61">
        <f t="shared" si="13"/>
        <v>7.42</v>
      </c>
      <c r="Q60" s="65">
        <f t="shared" si="7"/>
        <v>1.5129380053908354</v>
      </c>
      <c r="R60" s="83"/>
      <c r="S60" s="83"/>
      <c r="T60" s="83"/>
      <c r="U60" s="83"/>
    </row>
    <row r="61" spans="1:21" x14ac:dyDescent="0.25">
      <c r="A61" s="84" t="s">
        <v>116</v>
      </c>
      <c r="B61" s="85">
        <v>0.2</v>
      </c>
      <c r="C61" s="86">
        <v>0</v>
      </c>
      <c r="D61" s="64">
        <f t="shared" si="8"/>
        <v>0.2</v>
      </c>
      <c r="E61" s="62">
        <f t="shared" si="9"/>
        <v>2.3611146331071058E-6</v>
      </c>
      <c r="F61" s="60">
        <v>0.38500000000000001</v>
      </c>
      <c r="G61" s="61">
        <v>0.18099999999999999</v>
      </c>
      <c r="H61" s="61">
        <f t="shared" si="10"/>
        <v>0.56600000000000006</v>
      </c>
      <c r="I61" s="62">
        <f t="shared" si="6"/>
        <v>-0.64664310954063609</v>
      </c>
      <c r="J61" s="60">
        <v>4.4770000000000003</v>
      </c>
      <c r="K61" s="61">
        <v>0.55400000000000005</v>
      </c>
      <c r="L61" s="61">
        <f t="shared" si="11"/>
        <v>5.0310000000000006</v>
      </c>
      <c r="M61" s="62">
        <f t="shared" si="12"/>
        <v>8.6089930424294889E-6</v>
      </c>
      <c r="N61" s="61">
        <v>9.7050000000000001</v>
      </c>
      <c r="O61" s="61">
        <v>3.3460000000000001</v>
      </c>
      <c r="P61" s="61">
        <f t="shared" si="13"/>
        <v>13.051</v>
      </c>
      <c r="Q61" s="65">
        <f t="shared" si="7"/>
        <v>-0.61451229790820627</v>
      </c>
      <c r="R61" s="83"/>
      <c r="S61" s="83"/>
      <c r="T61" s="83"/>
      <c r="U61" s="83"/>
    </row>
    <row r="62" spans="1:21" x14ac:dyDescent="0.25">
      <c r="A62" s="84" t="s">
        <v>122</v>
      </c>
      <c r="B62" s="85">
        <v>0.16</v>
      </c>
      <c r="C62" s="86">
        <v>0.16600000000000001</v>
      </c>
      <c r="D62" s="64">
        <f t="shared" si="8"/>
        <v>0.32600000000000001</v>
      </c>
      <c r="E62" s="62">
        <f t="shared" si="9"/>
        <v>3.8486168519645826E-6</v>
      </c>
      <c r="F62" s="60">
        <v>0.16</v>
      </c>
      <c r="G62" s="61">
        <v>0.20300000000000001</v>
      </c>
      <c r="H62" s="61">
        <f t="shared" si="10"/>
        <v>0.36299999999999999</v>
      </c>
      <c r="I62" s="62">
        <f t="shared" si="6"/>
        <v>-0.1019283746556473</v>
      </c>
      <c r="J62" s="60">
        <v>21.86</v>
      </c>
      <c r="K62" s="61">
        <v>0.86</v>
      </c>
      <c r="L62" s="61">
        <f t="shared" si="11"/>
        <v>22.72</v>
      </c>
      <c r="M62" s="62">
        <f t="shared" si="12"/>
        <v>3.8878219424368503E-5</v>
      </c>
      <c r="N62" s="61">
        <v>24.548999999999999</v>
      </c>
      <c r="O62" s="61">
        <v>4.7210000000000001</v>
      </c>
      <c r="P62" s="61">
        <f t="shared" si="13"/>
        <v>29.27</v>
      </c>
      <c r="Q62" s="65">
        <f t="shared" si="7"/>
        <v>-0.22377861291424672</v>
      </c>
      <c r="R62" s="83"/>
      <c r="S62" s="83"/>
      <c r="T62" s="83"/>
      <c r="U62" s="83"/>
    </row>
    <row r="63" spans="1:21" x14ac:dyDescent="0.25">
      <c r="A63" s="84" t="s">
        <v>121</v>
      </c>
      <c r="B63" s="85">
        <v>4.3999999999999997E-2</v>
      </c>
      <c r="C63" s="86">
        <v>0.245</v>
      </c>
      <c r="D63" s="64">
        <f t="shared" si="8"/>
        <v>0.28899999999999998</v>
      </c>
      <c r="E63" s="62">
        <f t="shared" si="9"/>
        <v>3.4118106448397673E-6</v>
      </c>
      <c r="F63" s="60">
        <v>4.3999999999999997E-2</v>
      </c>
      <c r="G63" s="61">
        <v>0.188</v>
      </c>
      <c r="H63" s="61">
        <f t="shared" si="10"/>
        <v>0.23199999999999998</v>
      </c>
      <c r="I63" s="62">
        <f t="shared" si="6"/>
        <v>0.2456896551724137</v>
      </c>
      <c r="J63" s="60">
        <v>0.33400000000000002</v>
      </c>
      <c r="K63" s="61">
        <v>1.4670000000000001</v>
      </c>
      <c r="L63" s="61">
        <f t="shared" si="11"/>
        <v>1.8010000000000002</v>
      </c>
      <c r="M63" s="62">
        <f t="shared" si="12"/>
        <v>3.0818518126447045E-6</v>
      </c>
      <c r="N63" s="61">
        <v>0.03</v>
      </c>
      <c r="O63" s="61">
        <v>0.97899999999999998</v>
      </c>
      <c r="P63" s="61">
        <f t="shared" si="13"/>
        <v>1.0089999999999999</v>
      </c>
      <c r="Q63" s="65">
        <f t="shared" si="7"/>
        <v>0.7849355797819626</v>
      </c>
      <c r="R63" s="83"/>
      <c r="S63" s="83"/>
      <c r="T63" s="83"/>
      <c r="U63" s="83"/>
    </row>
    <row r="64" spans="1:21" x14ac:dyDescent="0.25">
      <c r="A64" s="84" t="s">
        <v>317</v>
      </c>
      <c r="B64" s="85">
        <v>0</v>
      </c>
      <c r="C64" s="86">
        <v>1.7589999999999999</v>
      </c>
      <c r="D64" s="64">
        <f t="shared" si="8"/>
        <v>1.7589999999999999</v>
      </c>
      <c r="E64" s="62">
        <f t="shared" si="9"/>
        <v>2.0766003198176994E-5</v>
      </c>
      <c r="F64" s="60">
        <v>0</v>
      </c>
      <c r="G64" s="61">
        <v>0.92100000000000004</v>
      </c>
      <c r="H64" s="61">
        <f t="shared" si="10"/>
        <v>0.92100000000000004</v>
      </c>
      <c r="I64" s="62">
        <f t="shared" si="6"/>
        <v>0.90988056460369138</v>
      </c>
      <c r="J64" s="60">
        <v>0</v>
      </c>
      <c r="K64" s="61">
        <v>2.944</v>
      </c>
      <c r="L64" s="61">
        <f t="shared" si="11"/>
        <v>2.944</v>
      </c>
      <c r="M64" s="62">
        <f t="shared" si="12"/>
        <v>5.0377411085097221E-6</v>
      </c>
      <c r="N64" s="61">
        <v>0</v>
      </c>
      <c r="O64" s="61">
        <v>1.2729999999999999</v>
      </c>
      <c r="P64" s="61">
        <f t="shared" si="13"/>
        <v>1.2729999999999999</v>
      </c>
      <c r="Q64" s="65">
        <f t="shared" si="7"/>
        <v>1.3126472898664572</v>
      </c>
      <c r="R64" s="83"/>
      <c r="S64" s="83"/>
      <c r="T64" s="83"/>
      <c r="U64" s="83"/>
    </row>
    <row r="65" spans="1:21" x14ac:dyDescent="0.25">
      <c r="A65" s="84" t="s">
        <v>310</v>
      </c>
      <c r="B65" s="85">
        <v>0</v>
      </c>
      <c r="C65" s="86">
        <v>0.26300000000000001</v>
      </c>
      <c r="D65" s="64">
        <f t="shared" si="8"/>
        <v>0.26300000000000001</v>
      </c>
      <c r="E65" s="62">
        <f t="shared" si="9"/>
        <v>3.1048657425358442E-6</v>
      </c>
      <c r="F65" s="60">
        <v>0</v>
      </c>
      <c r="G65" s="61">
        <v>0</v>
      </c>
      <c r="H65" s="61">
        <f t="shared" si="10"/>
        <v>0</v>
      </c>
      <c r="I65" s="62" t="str">
        <f t="shared" si="6"/>
        <v/>
      </c>
      <c r="J65" s="60">
        <v>0</v>
      </c>
      <c r="K65" s="61">
        <v>1.458</v>
      </c>
      <c r="L65" s="61">
        <f t="shared" si="11"/>
        <v>1.458</v>
      </c>
      <c r="M65" s="62">
        <f t="shared" si="12"/>
        <v>2.494913904961676E-6</v>
      </c>
      <c r="N65" s="61">
        <v>0</v>
      </c>
      <c r="O65" s="61">
        <v>0.626</v>
      </c>
      <c r="P65" s="61">
        <f t="shared" si="13"/>
        <v>0.626</v>
      </c>
      <c r="Q65" s="65">
        <f t="shared" si="7"/>
        <v>1.329073482428115</v>
      </c>
      <c r="R65" s="83"/>
      <c r="S65" s="83"/>
      <c r="T65" s="83"/>
      <c r="U65" s="83"/>
    </row>
    <row r="66" spans="1:21" x14ac:dyDescent="0.25">
      <c r="A66" s="84" t="s">
        <v>278</v>
      </c>
      <c r="B66" s="85">
        <v>0</v>
      </c>
      <c r="C66" s="86">
        <v>9.1999999999999998E-2</v>
      </c>
      <c r="D66" s="64">
        <f t="shared" si="8"/>
        <v>9.1999999999999998E-2</v>
      </c>
      <c r="E66" s="62">
        <f t="shared" si="9"/>
        <v>1.0861127312292685E-6</v>
      </c>
      <c r="F66" s="60">
        <v>0</v>
      </c>
      <c r="G66" s="61">
        <v>0</v>
      </c>
      <c r="H66" s="61">
        <f t="shared" si="10"/>
        <v>0</v>
      </c>
      <c r="I66" s="62" t="str">
        <f t="shared" si="6"/>
        <v/>
      </c>
      <c r="J66" s="60">
        <v>0</v>
      </c>
      <c r="K66" s="61">
        <v>1.0389999999999999</v>
      </c>
      <c r="L66" s="61">
        <f t="shared" si="11"/>
        <v>1.0389999999999999</v>
      </c>
      <c r="M66" s="62">
        <f t="shared" si="12"/>
        <v>1.777925615401359E-6</v>
      </c>
      <c r="N66" s="61">
        <v>0</v>
      </c>
      <c r="O66" s="61">
        <v>1.4999999999999999E-2</v>
      </c>
      <c r="P66" s="61">
        <f t="shared" si="13"/>
        <v>1.4999999999999999E-2</v>
      </c>
      <c r="Q66" s="65">
        <f t="shared" si="7"/>
        <v>68.266666666666666</v>
      </c>
    </row>
    <row r="67" spans="1:21" x14ac:dyDescent="0.25">
      <c r="A67" s="84" t="s">
        <v>134</v>
      </c>
      <c r="B67" s="85">
        <v>0</v>
      </c>
      <c r="C67" s="86">
        <v>2.7559999999999998</v>
      </c>
      <c r="D67" s="64">
        <f t="shared" si="8"/>
        <v>2.7559999999999998</v>
      </c>
      <c r="E67" s="62">
        <f t="shared" si="9"/>
        <v>3.2536159644215912E-5</v>
      </c>
      <c r="F67" s="60">
        <v>0</v>
      </c>
      <c r="G67" s="61">
        <v>3.6840000000000002</v>
      </c>
      <c r="H67" s="61">
        <f t="shared" si="10"/>
        <v>3.6840000000000002</v>
      </c>
      <c r="I67" s="62">
        <f t="shared" si="6"/>
        <v>-0.25190010857763312</v>
      </c>
      <c r="J67" s="60">
        <v>0</v>
      </c>
      <c r="K67" s="61">
        <v>14.62</v>
      </c>
      <c r="L67" s="61">
        <f t="shared" si="11"/>
        <v>14.62</v>
      </c>
      <c r="M67" s="62">
        <f t="shared" si="12"/>
        <v>2.5017586619025858E-5</v>
      </c>
      <c r="N67" s="61">
        <v>0</v>
      </c>
      <c r="O67" s="61">
        <v>27.795000000000002</v>
      </c>
      <c r="P67" s="61">
        <f t="shared" si="13"/>
        <v>27.795000000000002</v>
      </c>
      <c r="Q67" s="65">
        <f t="shared" si="7"/>
        <v>-0.47400611620795108</v>
      </c>
    </row>
    <row r="68" spans="1:21" x14ac:dyDescent="0.25">
      <c r="A68" s="84" t="s">
        <v>356</v>
      </c>
      <c r="B68" s="85">
        <v>0</v>
      </c>
      <c r="C68" s="86">
        <v>0</v>
      </c>
      <c r="D68" s="64">
        <f t="shared" si="8"/>
        <v>0</v>
      </c>
      <c r="E68" s="62">
        <f t="shared" si="9"/>
        <v>0</v>
      </c>
      <c r="F68" s="60">
        <v>0</v>
      </c>
      <c r="G68" s="61">
        <v>0</v>
      </c>
      <c r="H68" s="61">
        <f t="shared" si="10"/>
        <v>0</v>
      </c>
      <c r="I68" s="62" t="str">
        <f t="shared" si="6"/>
        <v/>
      </c>
      <c r="J68" s="60">
        <v>0</v>
      </c>
      <c r="K68" s="61">
        <v>0</v>
      </c>
      <c r="L68" s="61">
        <f t="shared" si="11"/>
        <v>0</v>
      </c>
      <c r="M68" s="62">
        <f t="shared" si="12"/>
        <v>0</v>
      </c>
      <c r="N68" s="61">
        <v>0</v>
      </c>
      <c r="O68" s="61">
        <v>0.02</v>
      </c>
      <c r="P68" s="61">
        <f t="shared" si="13"/>
        <v>0.02</v>
      </c>
      <c r="Q68" s="65">
        <f t="shared" si="7"/>
        <v>-1</v>
      </c>
    </row>
    <row r="69" spans="1:21" x14ac:dyDescent="0.25">
      <c r="A69" s="84" t="s">
        <v>272</v>
      </c>
      <c r="B69" s="85">
        <v>0</v>
      </c>
      <c r="C69" s="86">
        <v>0</v>
      </c>
      <c r="D69" s="64">
        <f t="shared" si="8"/>
        <v>0</v>
      </c>
      <c r="E69" s="62">
        <f t="shared" si="9"/>
        <v>0</v>
      </c>
      <c r="F69" s="60">
        <v>0</v>
      </c>
      <c r="G69" s="61">
        <v>0</v>
      </c>
      <c r="H69" s="61">
        <f t="shared" si="10"/>
        <v>0</v>
      </c>
      <c r="I69" s="62" t="str">
        <f t="shared" si="6"/>
        <v/>
      </c>
      <c r="J69" s="60">
        <v>0</v>
      </c>
      <c r="K69" s="61">
        <v>0</v>
      </c>
      <c r="L69" s="61">
        <f t="shared" si="11"/>
        <v>0</v>
      </c>
      <c r="M69" s="62">
        <f t="shared" si="12"/>
        <v>0</v>
      </c>
      <c r="N69" s="61">
        <v>0</v>
      </c>
      <c r="O69" s="61">
        <v>3.1E-2</v>
      </c>
      <c r="P69" s="61">
        <f t="shared" si="13"/>
        <v>3.1E-2</v>
      </c>
      <c r="Q69" s="65">
        <f t="shared" si="7"/>
        <v>-1</v>
      </c>
    </row>
    <row r="70" spans="1:21" x14ac:dyDescent="0.25">
      <c r="A70" s="84" t="s">
        <v>262</v>
      </c>
      <c r="B70" s="85">
        <v>0</v>
      </c>
      <c r="C70" s="86">
        <v>0</v>
      </c>
      <c r="D70" s="64">
        <f t="shared" si="8"/>
        <v>0</v>
      </c>
      <c r="E70" s="62">
        <f t="shared" si="9"/>
        <v>0</v>
      </c>
      <c r="F70" s="60">
        <v>0</v>
      </c>
      <c r="G70" s="61">
        <v>0</v>
      </c>
      <c r="H70" s="61">
        <f t="shared" si="10"/>
        <v>0</v>
      </c>
      <c r="I70" s="62" t="str">
        <f t="shared" si="6"/>
        <v/>
      </c>
      <c r="J70" s="60">
        <v>0</v>
      </c>
      <c r="K70" s="61">
        <v>0.7</v>
      </c>
      <c r="L70" s="61">
        <f t="shared" si="11"/>
        <v>0.7</v>
      </c>
      <c r="M70" s="62">
        <f t="shared" si="12"/>
        <v>1.1978324646592409E-6</v>
      </c>
      <c r="N70" s="61">
        <v>0</v>
      </c>
      <c r="O70" s="61">
        <v>0</v>
      </c>
      <c r="P70" s="61">
        <f t="shared" si="13"/>
        <v>0</v>
      </c>
      <c r="Q70" s="65" t="str">
        <f t="shared" si="7"/>
        <v/>
      </c>
    </row>
    <row r="71" spans="1:21" x14ac:dyDescent="0.25">
      <c r="A71" s="84" t="s">
        <v>327</v>
      </c>
      <c r="B71" s="85">
        <v>0</v>
      </c>
      <c r="C71" s="86">
        <v>0</v>
      </c>
      <c r="D71" s="64">
        <f t="shared" si="8"/>
        <v>0</v>
      </c>
      <c r="E71" s="62">
        <f t="shared" si="9"/>
        <v>0</v>
      </c>
      <c r="F71" s="60">
        <v>0</v>
      </c>
      <c r="G71" s="61">
        <v>0</v>
      </c>
      <c r="H71" s="61">
        <f t="shared" si="10"/>
        <v>0</v>
      </c>
      <c r="I71" s="62" t="str">
        <f t="shared" si="6"/>
        <v/>
      </c>
      <c r="J71" s="60">
        <v>0</v>
      </c>
      <c r="K71" s="61">
        <v>0.04</v>
      </c>
      <c r="L71" s="61">
        <f t="shared" si="11"/>
        <v>0.04</v>
      </c>
      <c r="M71" s="62">
        <f t="shared" si="12"/>
        <v>6.8447569409099487E-8</v>
      </c>
      <c r="N71" s="61">
        <v>0</v>
      </c>
      <c r="O71" s="61">
        <v>0.28499999999999998</v>
      </c>
      <c r="P71" s="61">
        <f t="shared" si="13"/>
        <v>0.28499999999999998</v>
      </c>
      <c r="Q71" s="65">
        <f t="shared" si="7"/>
        <v>-0.85964912280701755</v>
      </c>
    </row>
    <row r="72" spans="1:21" x14ac:dyDescent="0.25">
      <c r="A72" s="84" t="s">
        <v>294</v>
      </c>
      <c r="B72" s="85">
        <v>0</v>
      </c>
      <c r="C72" s="86">
        <v>0</v>
      </c>
      <c r="D72" s="64">
        <f t="shared" si="8"/>
        <v>0</v>
      </c>
      <c r="E72" s="62">
        <f t="shared" si="9"/>
        <v>0</v>
      </c>
      <c r="F72" s="60">
        <v>0</v>
      </c>
      <c r="G72" s="61">
        <v>0</v>
      </c>
      <c r="H72" s="61">
        <f t="shared" si="10"/>
        <v>0</v>
      </c>
      <c r="I72" s="62" t="str">
        <f t="shared" ref="I72:I135" si="14">IFERROR(D72/H72-1,"")</f>
        <v/>
      </c>
      <c r="J72" s="60">
        <v>0</v>
      </c>
      <c r="K72" s="61">
        <v>0.12</v>
      </c>
      <c r="L72" s="61">
        <f t="shared" si="11"/>
        <v>0.12</v>
      </c>
      <c r="M72" s="62">
        <f t="shared" si="12"/>
        <v>2.0534270822729845E-7</v>
      </c>
      <c r="N72" s="61">
        <v>0</v>
      </c>
      <c r="O72" s="61">
        <v>0</v>
      </c>
      <c r="P72" s="61">
        <f t="shared" si="13"/>
        <v>0</v>
      </c>
      <c r="Q72" s="65" t="str">
        <f t="shared" ref="Q72:Q135" si="15">IFERROR(L72/P72-1,"")</f>
        <v/>
      </c>
    </row>
    <row r="73" spans="1:21" x14ac:dyDescent="0.25">
      <c r="A73" s="84" t="s">
        <v>139</v>
      </c>
      <c r="B73" s="85">
        <v>0</v>
      </c>
      <c r="C73" s="86">
        <v>0</v>
      </c>
      <c r="D73" s="64">
        <f t="shared" si="8"/>
        <v>0</v>
      </c>
      <c r="E73" s="62">
        <f t="shared" si="9"/>
        <v>0</v>
      </c>
      <c r="F73" s="60">
        <v>0</v>
      </c>
      <c r="G73" s="61">
        <v>0</v>
      </c>
      <c r="H73" s="61">
        <f t="shared" si="10"/>
        <v>0</v>
      </c>
      <c r="I73" s="62" t="str">
        <f t="shared" si="14"/>
        <v/>
      </c>
      <c r="J73" s="60">
        <v>0</v>
      </c>
      <c r="K73" s="61">
        <v>0</v>
      </c>
      <c r="L73" s="61">
        <f t="shared" si="11"/>
        <v>0</v>
      </c>
      <c r="M73" s="62">
        <f t="shared" si="12"/>
        <v>0</v>
      </c>
      <c r="N73" s="61">
        <v>0</v>
      </c>
      <c r="O73" s="61">
        <v>0.35699999999999998</v>
      </c>
      <c r="P73" s="61">
        <f t="shared" si="13"/>
        <v>0.35699999999999998</v>
      </c>
      <c r="Q73" s="65">
        <f t="shared" si="15"/>
        <v>-1</v>
      </c>
    </row>
    <row r="74" spans="1:21" x14ac:dyDescent="0.25">
      <c r="A74" s="84" t="s">
        <v>325</v>
      </c>
      <c r="B74" s="85">
        <v>0</v>
      </c>
      <c r="C74" s="86">
        <v>3.1640000000000001</v>
      </c>
      <c r="D74" s="64">
        <f t="shared" si="8"/>
        <v>3.1640000000000001</v>
      </c>
      <c r="E74" s="62">
        <f t="shared" si="9"/>
        <v>3.7352833495754414E-5</v>
      </c>
      <c r="F74" s="60">
        <v>0</v>
      </c>
      <c r="G74" s="61">
        <v>2.0910000000000002</v>
      </c>
      <c r="H74" s="61">
        <f t="shared" si="10"/>
        <v>2.0910000000000002</v>
      </c>
      <c r="I74" s="62">
        <f t="shared" si="14"/>
        <v>0.51315160210425637</v>
      </c>
      <c r="J74" s="60">
        <v>0</v>
      </c>
      <c r="K74" s="61">
        <v>9.7720000000000002</v>
      </c>
      <c r="L74" s="61">
        <f t="shared" si="11"/>
        <v>9.7720000000000002</v>
      </c>
      <c r="M74" s="62">
        <f t="shared" si="12"/>
        <v>1.6721741206643003E-5</v>
      </c>
      <c r="N74" s="61">
        <v>0</v>
      </c>
      <c r="O74" s="61">
        <v>5.907</v>
      </c>
      <c r="P74" s="61">
        <f t="shared" si="13"/>
        <v>5.907</v>
      </c>
      <c r="Q74" s="65">
        <f t="shared" si="15"/>
        <v>0.6543084476045371</v>
      </c>
    </row>
    <row r="75" spans="1:21" x14ac:dyDescent="0.25">
      <c r="A75" s="84" t="s">
        <v>141</v>
      </c>
      <c r="B75" s="85">
        <v>0</v>
      </c>
      <c r="C75" s="86">
        <v>0.10299999999999999</v>
      </c>
      <c r="D75" s="64">
        <f t="shared" si="8"/>
        <v>0.10299999999999999</v>
      </c>
      <c r="E75" s="62">
        <f t="shared" si="9"/>
        <v>1.2159740360501593E-6</v>
      </c>
      <c r="F75" s="60">
        <v>0</v>
      </c>
      <c r="G75" s="61">
        <v>7.4999999999999997E-2</v>
      </c>
      <c r="H75" s="61">
        <f t="shared" si="10"/>
        <v>7.4999999999999997E-2</v>
      </c>
      <c r="I75" s="62">
        <f t="shared" si="14"/>
        <v>0.37333333333333329</v>
      </c>
      <c r="J75" s="60">
        <v>0</v>
      </c>
      <c r="K75" s="61">
        <v>0.53800000000000003</v>
      </c>
      <c r="L75" s="61">
        <f t="shared" si="11"/>
        <v>0.53800000000000003</v>
      </c>
      <c r="M75" s="62">
        <f t="shared" si="12"/>
        <v>9.2061980855238808E-7</v>
      </c>
      <c r="N75" s="61">
        <v>0</v>
      </c>
      <c r="O75" s="61">
        <v>0.996</v>
      </c>
      <c r="P75" s="61">
        <f t="shared" si="13"/>
        <v>0.996</v>
      </c>
      <c r="Q75" s="65">
        <f t="shared" si="15"/>
        <v>-0.45983935742971882</v>
      </c>
    </row>
    <row r="76" spans="1:21" x14ac:dyDescent="0.25">
      <c r="A76" s="84" t="s">
        <v>241</v>
      </c>
      <c r="B76" s="85">
        <v>0</v>
      </c>
      <c r="C76" s="86">
        <v>0</v>
      </c>
      <c r="D76" s="64">
        <f t="shared" si="8"/>
        <v>0</v>
      </c>
      <c r="E76" s="62">
        <f t="shared" si="9"/>
        <v>0</v>
      </c>
      <c r="F76" s="60">
        <v>0</v>
      </c>
      <c r="G76" s="61">
        <v>0</v>
      </c>
      <c r="H76" s="61">
        <f t="shared" si="10"/>
        <v>0</v>
      </c>
      <c r="I76" s="62" t="str">
        <f t="shared" si="14"/>
        <v/>
      </c>
      <c r="J76" s="60">
        <v>0</v>
      </c>
      <c r="K76" s="61">
        <v>0</v>
      </c>
      <c r="L76" s="61">
        <f t="shared" si="11"/>
        <v>0</v>
      </c>
      <c r="M76" s="62">
        <f t="shared" si="12"/>
        <v>0</v>
      </c>
      <c r="N76" s="61">
        <v>0</v>
      </c>
      <c r="O76" s="61">
        <v>3.5999999999999997E-2</v>
      </c>
      <c r="P76" s="61">
        <f t="shared" si="13"/>
        <v>3.5999999999999997E-2</v>
      </c>
      <c r="Q76" s="65">
        <f t="shared" si="15"/>
        <v>-1</v>
      </c>
    </row>
    <row r="77" spans="1:21" x14ac:dyDescent="0.25">
      <c r="A77" s="84" t="s">
        <v>143</v>
      </c>
      <c r="B77" s="85">
        <v>0</v>
      </c>
      <c r="C77" s="86">
        <v>0</v>
      </c>
      <c r="D77" s="64">
        <f t="shared" si="8"/>
        <v>0</v>
      </c>
      <c r="E77" s="62">
        <f t="shared" si="9"/>
        <v>0</v>
      </c>
      <c r="F77" s="60">
        <v>0</v>
      </c>
      <c r="G77" s="61">
        <v>0</v>
      </c>
      <c r="H77" s="61">
        <f t="shared" si="10"/>
        <v>0</v>
      </c>
      <c r="I77" s="62" t="str">
        <f t="shared" si="14"/>
        <v/>
      </c>
      <c r="J77" s="60">
        <v>0</v>
      </c>
      <c r="K77" s="61">
        <v>5.0000000000000001E-3</v>
      </c>
      <c r="L77" s="61">
        <f t="shared" si="11"/>
        <v>5.0000000000000001E-3</v>
      </c>
      <c r="M77" s="62">
        <f t="shared" si="12"/>
        <v>8.5559461761374358E-9</v>
      </c>
      <c r="N77" s="61">
        <v>0</v>
      </c>
      <c r="O77" s="61">
        <v>0</v>
      </c>
      <c r="P77" s="61">
        <f t="shared" si="13"/>
        <v>0</v>
      </c>
      <c r="Q77" s="65" t="str">
        <f t="shared" si="15"/>
        <v/>
      </c>
    </row>
    <row r="78" spans="1:21" x14ac:dyDescent="0.25">
      <c r="A78" s="84" t="s">
        <v>255</v>
      </c>
      <c r="B78" s="85">
        <v>0</v>
      </c>
      <c r="C78" s="86">
        <v>0.32</v>
      </c>
      <c r="D78" s="64">
        <f t="shared" si="8"/>
        <v>0.32</v>
      </c>
      <c r="E78" s="62">
        <f t="shared" si="9"/>
        <v>3.7777834129713689E-6</v>
      </c>
      <c r="F78" s="60">
        <v>0</v>
      </c>
      <c r="G78" s="61">
        <v>0.53700000000000003</v>
      </c>
      <c r="H78" s="61">
        <f t="shared" si="10"/>
        <v>0.53700000000000003</v>
      </c>
      <c r="I78" s="62">
        <f t="shared" si="14"/>
        <v>-0.4040968342644321</v>
      </c>
      <c r="J78" s="60">
        <v>0</v>
      </c>
      <c r="K78" s="61">
        <v>1.7170000000000001</v>
      </c>
      <c r="L78" s="61">
        <f t="shared" si="11"/>
        <v>1.7170000000000001</v>
      </c>
      <c r="M78" s="62">
        <f t="shared" si="12"/>
        <v>2.9381119168855953E-6</v>
      </c>
      <c r="N78" s="61">
        <v>0</v>
      </c>
      <c r="O78" s="61">
        <v>1.67</v>
      </c>
      <c r="P78" s="61">
        <f t="shared" si="13"/>
        <v>1.67</v>
      </c>
      <c r="Q78" s="65">
        <f t="shared" si="15"/>
        <v>2.8143712574850488E-2</v>
      </c>
    </row>
    <row r="79" spans="1:21" x14ac:dyDescent="0.25">
      <c r="A79" s="84" t="s">
        <v>170</v>
      </c>
      <c r="B79" s="85">
        <v>0</v>
      </c>
      <c r="C79" s="86">
        <v>2.4079999999999999</v>
      </c>
      <c r="D79" s="64">
        <f t="shared" si="8"/>
        <v>2.4079999999999999</v>
      </c>
      <c r="E79" s="62">
        <f t="shared" si="9"/>
        <v>2.842782018260955E-5</v>
      </c>
      <c r="F79" s="60">
        <v>0</v>
      </c>
      <c r="G79" s="61">
        <v>2.6579999999999999</v>
      </c>
      <c r="H79" s="61">
        <f t="shared" si="10"/>
        <v>2.6579999999999999</v>
      </c>
      <c r="I79" s="62">
        <f t="shared" si="14"/>
        <v>-9.4055680963130217E-2</v>
      </c>
      <c r="J79" s="60">
        <v>0</v>
      </c>
      <c r="K79" s="61">
        <v>20.678999999999998</v>
      </c>
      <c r="L79" s="61">
        <f t="shared" si="11"/>
        <v>20.678999999999998</v>
      </c>
      <c r="M79" s="62">
        <f t="shared" si="12"/>
        <v>3.5385682195269202E-5</v>
      </c>
      <c r="N79" s="61">
        <v>0</v>
      </c>
      <c r="O79" s="61">
        <v>20.37</v>
      </c>
      <c r="P79" s="61">
        <f t="shared" si="13"/>
        <v>20.37</v>
      </c>
      <c r="Q79" s="65">
        <f t="shared" si="15"/>
        <v>1.5169366715758414E-2</v>
      </c>
    </row>
    <row r="80" spans="1:21" x14ac:dyDescent="0.25">
      <c r="A80" s="84" t="s">
        <v>270</v>
      </c>
      <c r="B80" s="85">
        <v>0</v>
      </c>
      <c r="C80" s="86">
        <v>2.7959999999999998</v>
      </c>
      <c r="D80" s="64">
        <f t="shared" si="8"/>
        <v>2.7959999999999998</v>
      </c>
      <c r="E80" s="62">
        <f t="shared" si="9"/>
        <v>3.3008382570837334E-5</v>
      </c>
      <c r="F80" s="60">
        <v>0</v>
      </c>
      <c r="G80" s="61">
        <v>2.7909999999999999</v>
      </c>
      <c r="H80" s="61">
        <f t="shared" si="10"/>
        <v>2.7909999999999999</v>
      </c>
      <c r="I80" s="62">
        <f t="shared" si="14"/>
        <v>1.7914725904693007E-3</v>
      </c>
      <c r="J80" s="60">
        <v>0</v>
      </c>
      <c r="K80" s="61">
        <v>26.584</v>
      </c>
      <c r="L80" s="61">
        <f t="shared" si="11"/>
        <v>26.584</v>
      </c>
      <c r="M80" s="62">
        <f t="shared" si="12"/>
        <v>4.5490254629287517E-5</v>
      </c>
      <c r="N80" s="61">
        <v>0</v>
      </c>
      <c r="O80" s="61">
        <v>10.041</v>
      </c>
      <c r="P80" s="61">
        <f t="shared" si="13"/>
        <v>10.041</v>
      </c>
      <c r="Q80" s="65">
        <f t="shared" si="15"/>
        <v>1.6475450652325465</v>
      </c>
    </row>
    <row r="81" spans="1:17" x14ac:dyDescent="0.25">
      <c r="A81" s="84" t="s">
        <v>147</v>
      </c>
      <c r="B81" s="85">
        <v>0</v>
      </c>
      <c r="C81" s="86">
        <v>0</v>
      </c>
      <c r="D81" s="64">
        <f t="shared" si="8"/>
        <v>0</v>
      </c>
      <c r="E81" s="62">
        <f t="shared" si="9"/>
        <v>0</v>
      </c>
      <c r="F81" s="60">
        <v>0</v>
      </c>
      <c r="G81" s="61">
        <v>0</v>
      </c>
      <c r="H81" s="61">
        <f t="shared" si="10"/>
        <v>0</v>
      </c>
      <c r="I81" s="62" t="str">
        <f t="shared" si="14"/>
        <v/>
      </c>
      <c r="J81" s="60">
        <v>0</v>
      </c>
      <c r="K81" s="61">
        <v>0</v>
      </c>
      <c r="L81" s="61">
        <f t="shared" si="11"/>
        <v>0</v>
      </c>
      <c r="M81" s="62">
        <f t="shared" si="12"/>
        <v>0</v>
      </c>
      <c r="N81" s="61">
        <v>0</v>
      </c>
      <c r="O81" s="61">
        <v>0</v>
      </c>
      <c r="P81" s="61">
        <f t="shared" si="13"/>
        <v>0</v>
      </c>
      <c r="Q81" s="65" t="str">
        <f t="shared" si="15"/>
        <v/>
      </c>
    </row>
    <row r="82" spans="1:17" x14ac:dyDescent="0.25">
      <c r="A82" s="84" t="s">
        <v>286</v>
      </c>
      <c r="B82" s="85">
        <v>0</v>
      </c>
      <c r="C82" s="86">
        <v>0</v>
      </c>
      <c r="D82" s="64">
        <f t="shared" si="8"/>
        <v>0</v>
      </c>
      <c r="E82" s="62">
        <f t="shared" si="9"/>
        <v>0</v>
      </c>
      <c r="F82" s="60">
        <v>0</v>
      </c>
      <c r="G82" s="61">
        <v>0</v>
      </c>
      <c r="H82" s="61">
        <f t="shared" si="10"/>
        <v>0</v>
      </c>
      <c r="I82" s="62" t="str">
        <f t="shared" si="14"/>
        <v/>
      </c>
      <c r="J82" s="60">
        <v>0</v>
      </c>
      <c r="K82" s="61">
        <v>0</v>
      </c>
      <c r="L82" s="61">
        <f t="shared" si="11"/>
        <v>0</v>
      </c>
      <c r="M82" s="62">
        <f t="shared" si="12"/>
        <v>0</v>
      </c>
      <c r="N82" s="61">
        <v>0</v>
      </c>
      <c r="O82" s="61">
        <v>0</v>
      </c>
      <c r="P82" s="61">
        <f t="shared" si="13"/>
        <v>0</v>
      </c>
      <c r="Q82" s="65" t="str">
        <f t="shared" si="15"/>
        <v/>
      </c>
    </row>
    <row r="83" spans="1:17" x14ac:dyDescent="0.25">
      <c r="A83" s="84" t="s">
        <v>149</v>
      </c>
      <c r="B83" s="85">
        <v>0</v>
      </c>
      <c r="C83" s="86">
        <v>0</v>
      </c>
      <c r="D83" s="64">
        <f t="shared" si="8"/>
        <v>0</v>
      </c>
      <c r="E83" s="62">
        <f t="shared" si="9"/>
        <v>0</v>
      </c>
      <c r="F83" s="60">
        <v>0</v>
      </c>
      <c r="G83" s="61">
        <v>0</v>
      </c>
      <c r="H83" s="61">
        <f t="shared" si="10"/>
        <v>0</v>
      </c>
      <c r="I83" s="62" t="str">
        <f t="shared" si="14"/>
        <v/>
      </c>
      <c r="J83" s="60">
        <v>0</v>
      </c>
      <c r="K83" s="61">
        <v>0</v>
      </c>
      <c r="L83" s="61">
        <f t="shared" si="11"/>
        <v>0</v>
      </c>
      <c r="M83" s="62">
        <f t="shared" si="12"/>
        <v>0</v>
      </c>
      <c r="N83" s="61">
        <v>0</v>
      </c>
      <c r="O83" s="61">
        <v>1.51</v>
      </c>
      <c r="P83" s="61">
        <f t="shared" si="13"/>
        <v>1.51</v>
      </c>
      <c r="Q83" s="65">
        <f t="shared" si="15"/>
        <v>-1</v>
      </c>
    </row>
    <row r="84" spans="1:17" x14ac:dyDescent="0.25">
      <c r="A84" s="84" t="s">
        <v>302</v>
      </c>
      <c r="B84" s="85">
        <v>0</v>
      </c>
      <c r="C84" s="86">
        <v>0.06</v>
      </c>
      <c r="D84" s="64">
        <f t="shared" si="8"/>
        <v>0.06</v>
      </c>
      <c r="E84" s="62">
        <f t="shared" si="9"/>
        <v>7.0833438993213168E-7</v>
      </c>
      <c r="F84" s="60">
        <v>0</v>
      </c>
      <c r="G84" s="61">
        <v>0</v>
      </c>
      <c r="H84" s="61">
        <f t="shared" si="10"/>
        <v>0</v>
      </c>
      <c r="I84" s="62" t="str">
        <f t="shared" si="14"/>
        <v/>
      </c>
      <c r="J84" s="60">
        <v>0</v>
      </c>
      <c r="K84" s="61">
        <v>0.51100000000000001</v>
      </c>
      <c r="L84" s="61">
        <f t="shared" si="11"/>
        <v>0.51100000000000001</v>
      </c>
      <c r="M84" s="62">
        <f t="shared" si="12"/>
        <v>8.744176992012459E-7</v>
      </c>
      <c r="N84" s="61">
        <v>0</v>
      </c>
      <c r="O84" s="61">
        <v>3.9E-2</v>
      </c>
      <c r="P84" s="61">
        <f t="shared" si="13"/>
        <v>3.9E-2</v>
      </c>
      <c r="Q84" s="65">
        <f t="shared" si="15"/>
        <v>12.102564102564102</v>
      </c>
    </row>
    <row r="85" spans="1:17" x14ac:dyDescent="0.25">
      <c r="A85" s="84" t="s">
        <v>151</v>
      </c>
      <c r="B85" s="85">
        <v>0</v>
      </c>
      <c r="C85" s="86">
        <v>0.56999999999999995</v>
      </c>
      <c r="D85" s="64">
        <f t="shared" si="8"/>
        <v>0.56999999999999995</v>
      </c>
      <c r="E85" s="62">
        <f t="shared" si="9"/>
        <v>6.7291767043552508E-6</v>
      </c>
      <c r="F85" s="60">
        <v>0</v>
      </c>
      <c r="G85" s="61">
        <v>0.47499999999999998</v>
      </c>
      <c r="H85" s="61">
        <f t="shared" si="10"/>
        <v>0.47499999999999998</v>
      </c>
      <c r="I85" s="62">
        <f t="shared" si="14"/>
        <v>0.19999999999999996</v>
      </c>
      <c r="J85" s="60">
        <v>0</v>
      </c>
      <c r="K85" s="61">
        <v>3.266</v>
      </c>
      <c r="L85" s="61">
        <f t="shared" si="11"/>
        <v>3.266</v>
      </c>
      <c r="M85" s="62">
        <f t="shared" si="12"/>
        <v>5.588744042252973E-6</v>
      </c>
      <c r="N85" s="61">
        <v>0</v>
      </c>
      <c r="O85" s="61">
        <v>3.8639999999999999</v>
      </c>
      <c r="P85" s="61">
        <f t="shared" si="13"/>
        <v>3.8639999999999999</v>
      </c>
      <c r="Q85" s="65">
        <f t="shared" si="15"/>
        <v>-0.15476190476190477</v>
      </c>
    </row>
    <row r="86" spans="1:17" x14ac:dyDescent="0.25">
      <c r="A86" s="84" t="s">
        <v>318</v>
      </c>
      <c r="B86" s="85">
        <v>0</v>
      </c>
      <c r="C86" s="86">
        <v>0.11700000000000001</v>
      </c>
      <c r="D86" s="64">
        <f t="shared" si="8"/>
        <v>0.11700000000000001</v>
      </c>
      <c r="E86" s="62">
        <f t="shared" si="9"/>
        <v>1.3812520603676569E-6</v>
      </c>
      <c r="F86" s="60">
        <v>0</v>
      </c>
      <c r="G86" s="61">
        <v>0</v>
      </c>
      <c r="H86" s="61">
        <f t="shared" si="10"/>
        <v>0</v>
      </c>
      <c r="I86" s="62" t="str">
        <f t="shared" si="14"/>
        <v/>
      </c>
      <c r="J86" s="60">
        <v>0</v>
      </c>
      <c r="K86" s="61">
        <v>0.85199999999999998</v>
      </c>
      <c r="L86" s="61">
        <f t="shared" si="11"/>
        <v>0.85199999999999998</v>
      </c>
      <c r="M86" s="62">
        <f t="shared" si="12"/>
        <v>1.4579332284138189E-6</v>
      </c>
      <c r="N86" s="61">
        <v>0</v>
      </c>
      <c r="O86" s="61">
        <v>0.86499999999999999</v>
      </c>
      <c r="P86" s="61">
        <f t="shared" si="13"/>
        <v>0.86499999999999999</v>
      </c>
      <c r="Q86" s="65">
        <f t="shared" si="15"/>
        <v>-1.5028901734104094E-2</v>
      </c>
    </row>
    <row r="87" spans="1:17" x14ac:dyDescent="0.25">
      <c r="A87" s="84" t="s">
        <v>84</v>
      </c>
      <c r="B87" s="85">
        <v>0</v>
      </c>
      <c r="C87" s="86">
        <v>9.1639999999999997</v>
      </c>
      <c r="D87" s="64">
        <f t="shared" si="8"/>
        <v>9.1639999999999997</v>
      </c>
      <c r="E87" s="62">
        <f t="shared" si="9"/>
        <v>1.0818627248896757E-4</v>
      </c>
      <c r="F87" s="60">
        <v>0</v>
      </c>
      <c r="G87" s="61">
        <v>5.2460000000000004</v>
      </c>
      <c r="H87" s="61">
        <f t="shared" si="10"/>
        <v>5.2460000000000004</v>
      </c>
      <c r="I87" s="62">
        <f t="shared" si="14"/>
        <v>0.74685474647350336</v>
      </c>
      <c r="J87" s="60">
        <v>4.2389999999999999</v>
      </c>
      <c r="K87" s="61">
        <v>26.5</v>
      </c>
      <c r="L87" s="61">
        <f t="shared" si="11"/>
        <v>30.739000000000001</v>
      </c>
      <c r="M87" s="62">
        <f t="shared" si="12"/>
        <v>5.2600245901657724E-5</v>
      </c>
      <c r="N87" s="61">
        <v>8.5190000000000001</v>
      </c>
      <c r="O87" s="61">
        <v>6.923</v>
      </c>
      <c r="P87" s="61">
        <f t="shared" si="13"/>
        <v>15.442</v>
      </c>
      <c r="Q87" s="65">
        <f t="shared" si="15"/>
        <v>0.99061002460821146</v>
      </c>
    </row>
    <row r="88" spans="1:17" x14ac:dyDescent="0.25">
      <c r="A88" s="84" t="s">
        <v>146</v>
      </c>
      <c r="B88" s="85">
        <v>0</v>
      </c>
      <c r="C88" s="86">
        <v>1.837</v>
      </c>
      <c r="D88" s="64">
        <f t="shared" si="8"/>
        <v>1.837</v>
      </c>
      <c r="E88" s="62">
        <f t="shared" si="9"/>
        <v>2.1686837905088767E-5</v>
      </c>
      <c r="F88" s="60">
        <v>0</v>
      </c>
      <c r="G88" s="61">
        <v>2.008</v>
      </c>
      <c r="H88" s="61">
        <f t="shared" si="10"/>
        <v>2.008</v>
      </c>
      <c r="I88" s="62">
        <f t="shared" si="14"/>
        <v>-8.5159362549800832E-2</v>
      </c>
      <c r="J88" s="60">
        <v>0</v>
      </c>
      <c r="K88" s="61">
        <v>6.194</v>
      </c>
      <c r="L88" s="61">
        <f t="shared" si="11"/>
        <v>6.194</v>
      </c>
      <c r="M88" s="62">
        <f t="shared" si="12"/>
        <v>1.0599106122999055E-5</v>
      </c>
      <c r="N88" s="61">
        <v>0</v>
      </c>
      <c r="O88" s="61">
        <v>5.77</v>
      </c>
      <c r="P88" s="61">
        <f t="shared" si="13"/>
        <v>5.77</v>
      </c>
      <c r="Q88" s="65">
        <f t="shared" si="15"/>
        <v>7.3483535528596322E-2</v>
      </c>
    </row>
    <row r="89" spans="1:17" x14ac:dyDescent="0.25">
      <c r="A89" s="84" t="s">
        <v>154</v>
      </c>
      <c r="B89" s="85">
        <v>0</v>
      </c>
      <c r="C89" s="86">
        <v>0</v>
      </c>
      <c r="D89" s="64">
        <f t="shared" si="8"/>
        <v>0</v>
      </c>
      <c r="E89" s="62">
        <f t="shared" si="9"/>
        <v>0</v>
      </c>
      <c r="F89" s="60">
        <v>0</v>
      </c>
      <c r="G89" s="61">
        <v>0</v>
      </c>
      <c r="H89" s="61">
        <f t="shared" si="10"/>
        <v>0</v>
      </c>
      <c r="I89" s="62" t="str">
        <f t="shared" si="14"/>
        <v/>
      </c>
      <c r="J89" s="60">
        <v>0</v>
      </c>
      <c r="K89" s="61">
        <v>0</v>
      </c>
      <c r="L89" s="61">
        <f t="shared" si="11"/>
        <v>0</v>
      </c>
      <c r="M89" s="62">
        <f t="shared" si="12"/>
        <v>0</v>
      </c>
      <c r="N89" s="61">
        <v>0</v>
      </c>
      <c r="O89" s="61">
        <v>0.77</v>
      </c>
      <c r="P89" s="61">
        <f t="shared" si="13"/>
        <v>0.77</v>
      </c>
      <c r="Q89" s="65">
        <f t="shared" si="15"/>
        <v>-1</v>
      </c>
    </row>
    <row r="90" spans="1:17" x14ac:dyDescent="0.25">
      <c r="A90" s="84" t="s">
        <v>93</v>
      </c>
      <c r="B90" s="85">
        <v>0</v>
      </c>
      <c r="C90" s="86">
        <v>5.9219999999999997</v>
      </c>
      <c r="D90" s="64">
        <f t="shared" si="8"/>
        <v>5.9219999999999997</v>
      </c>
      <c r="E90" s="62">
        <f t="shared" si="9"/>
        <v>6.9912604286301395E-5</v>
      </c>
      <c r="F90" s="60">
        <v>0</v>
      </c>
      <c r="G90" s="61">
        <v>10.932</v>
      </c>
      <c r="H90" s="61">
        <f t="shared" si="10"/>
        <v>10.932</v>
      </c>
      <c r="I90" s="62">
        <f t="shared" si="14"/>
        <v>-0.45828759604829861</v>
      </c>
      <c r="J90" s="60">
        <v>0</v>
      </c>
      <c r="K90" s="61">
        <v>36.795999999999999</v>
      </c>
      <c r="L90" s="61">
        <f t="shared" si="11"/>
        <v>36.795999999999999</v>
      </c>
      <c r="M90" s="62">
        <f t="shared" si="12"/>
        <v>6.2964919099430612E-5</v>
      </c>
      <c r="N90" s="61">
        <v>3.13</v>
      </c>
      <c r="O90" s="61">
        <v>57.807000000000002</v>
      </c>
      <c r="P90" s="61">
        <f t="shared" si="13"/>
        <v>60.937000000000005</v>
      </c>
      <c r="Q90" s="65">
        <f t="shared" si="15"/>
        <v>-0.39616325057026114</v>
      </c>
    </row>
    <row r="91" spans="1:17" x14ac:dyDescent="0.25">
      <c r="A91" s="84" t="s">
        <v>156</v>
      </c>
      <c r="B91" s="85">
        <v>0</v>
      </c>
      <c r="C91" s="86">
        <v>0.05</v>
      </c>
      <c r="D91" s="64">
        <f t="shared" si="8"/>
        <v>0.05</v>
      </c>
      <c r="E91" s="62">
        <f t="shared" si="9"/>
        <v>5.9027865827677645E-7</v>
      </c>
      <c r="F91" s="60">
        <v>0</v>
      </c>
      <c r="G91" s="61">
        <v>0.34499999999999997</v>
      </c>
      <c r="H91" s="61">
        <f t="shared" si="10"/>
        <v>0.34499999999999997</v>
      </c>
      <c r="I91" s="62">
        <f t="shared" si="14"/>
        <v>-0.85507246376811596</v>
      </c>
      <c r="J91" s="60">
        <v>0</v>
      </c>
      <c r="K91" s="61">
        <v>1.5429999999999999</v>
      </c>
      <c r="L91" s="61">
        <f t="shared" si="11"/>
        <v>1.5429999999999999</v>
      </c>
      <c r="M91" s="62">
        <f t="shared" si="12"/>
        <v>2.6403649899560123E-6</v>
      </c>
      <c r="N91" s="61">
        <v>0</v>
      </c>
      <c r="O91" s="61">
        <v>4.6289999999999996</v>
      </c>
      <c r="P91" s="61">
        <f t="shared" si="13"/>
        <v>4.6289999999999996</v>
      </c>
      <c r="Q91" s="65">
        <f t="shared" si="15"/>
        <v>-0.66666666666666663</v>
      </c>
    </row>
    <row r="92" spans="1:17" x14ac:dyDescent="0.25">
      <c r="A92" s="84" t="s">
        <v>245</v>
      </c>
      <c r="B92" s="85">
        <v>0</v>
      </c>
      <c r="C92" s="86">
        <v>0.01</v>
      </c>
      <c r="D92" s="64">
        <f t="shared" si="8"/>
        <v>0.01</v>
      </c>
      <c r="E92" s="62">
        <f t="shared" si="9"/>
        <v>1.1805573165535528E-7</v>
      </c>
      <c r="F92" s="60">
        <v>0</v>
      </c>
      <c r="G92" s="61">
        <v>0</v>
      </c>
      <c r="H92" s="61">
        <f t="shared" si="10"/>
        <v>0</v>
      </c>
      <c r="I92" s="62" t="str">
        <f t="shared" si="14"/>
        <v/>
      </c>
      <c r="J92" s="60">
        <v>0</v>
      </c>
      <c r="K92" s="61">
        <v>0.01</v>
      </c>
      <c r="L92" s="61">
        <f t="shared" si="11"/>
        <v>0.01</v>
      </c>
      <c r="M92" s="62">
        <f t="shared" si="12"/>
        <v>1.7111892352274872E-8</v>
      </c>
      <c r="N92" s="61">
        <v>0</v>
      </c>
      <c r="O92" s="61">
        <v>0</v>
      </c>
      <c r="P92" s="61">
        <f t="shared" si="13"/>
        <v>0</v>
      </c>
      <c r="Q92" s="65" t="str">
        <f t="shared" si="15"/>
        <v/>
      </c>
    </row>
    <row r="93" spans="1:17" x14ac:dyDescent="0.25">
      <c r="A93" s="84" t="s">
        <v>158</v>
      </c>
      <c r="B93" s="85">
        <v>0</v>
      </c>
      <c r="C93" s="86">
        <v>0</v>
      </c>
      <c r="D93" s="64">
        <f t="shared" si="8"/>
        <v>0</v>
      </c>
      <c r="E93" s="62">
        <f t="shared" si="9"/>
        <v>0</v>
      </c>
      <c r="F93" s="60">
        <v>0</v>
      </c>
      <c r="G93" s="61">
        <v>0</v>
      </c>
      <c r="H93" s="61">
        <f t="shared" si="10"/>
        <v>0</v>
      </c>
      <c r="I93" s="62" t="str">
        <f t="shared" si="14"/>
        <v/>
      </c>
      <c r="J93" s="60">
        <v>0</v>
      </c>
      <c r="K93" s="61">
        <v>4.3999999999999997E-2</v>
      </c>
      <c r="L93" s="61">
        <f t="shared" si="11"/>
        <v>4.3999999999999997E-2</v>
      </c>
      <c r="M93" s="62">
        <f t="shared" si="12"/>
        <v>7.5292326350009421E-8</v>
      </c>
      <c r="N93" s="61">
        <v>0</v>
      </c>
      <c r="O93" s="61">
        <v>0</v>
      </c>
      <c r="P93" s="61">
        <f t="shared" si="13"/>
        <v>0</v>
      </c>
      <c r="Q93" s="65" t="str">
        <f t="shared" si="15"/>
        <v/>
      </c>
    </row>
    <row r="94" spans="1:17" x14ac:dyDescent="0.25">
      <c r="A94" s="84" t="s">
        <v>251</v>
      </c>
      <c r="B94" s="85">
        <v>0</v>
      </c>
      <c r="C94" s="86">
        <v>0</v>
      </c>
      <c r="D94" s="64">
        <f t="shared" si="8"/>
        <v>0</v>
      </c>
      <c r="E94" s="62">
        <f t="shared" si="9"/>
        <v>0</v>
      </c>
      <c r="F94" s="60">
        <v>0</v>
      </c>
      <c r="G94" s="61">
        <v>0</v>
      </c>
      <c r="H94" s="61">
        <f t="shared" si="10"/>
        <v>0</v>
      </c>
      <c r="I94" s="62" t="str">
        <f t="shared" si="14"/>
        <v/>
      </c>
      <c r="J94" s="60">
        <v>0</v>
      </c>
      <c r="K94" s="61">
        <v>0</v>
      </c>
      <c r="L94" s="61">
        <f t="shared" si="11"/>
        <v>0</v>
      </c>
      <c r="M94" s="62">
        <f t="shared" si="12"/>
        <v>0</v>
      </c>
      <c r="N94" s="61">
        <v>0</v>
      </c>
      <c r="O94" s="61">
        <v>0</v>
      </c>
      <c r="P94" s="61">
        <f t="shared" si="13"/>
        <v>0</v>
      </c>
      <c r="Q94" s="65" t="str">
        <f t="shared" si="15"/>
        <v/>
      </c>
    </row>
    <row r="95" spans="1:17" x14ac:dyDescent="0.25">
      <c r="A95" s="84" t="s">
        <v>160</v>
      </c>
      <c r="B95" s="85">
        <v>0</v>
      </c>
      <c r="C95" s="86">
        <v>0</v>
      </c>
      <c r="D95" s="64">
        <f t="shared" si="8"/>
        <v>0</v>
      </c>
      <c r="E95" s="62">
        <f t="shared" si="9"/>
        <v>0</v>
      </c>
      <c r="F95" s="60">
        <v>0</v>
      </c>
      <c r="G95" s="61">
        <v>0</v>
      </c>
      <c r="H95" s="61">
        <f t="shared" si="10"/>
        <v>0</v>
      </c>
      <c r="I95" s="62" t="str">
        <f t="shared" si="14"/>
        <v/>
      </c>
      <c r="J95" s="60">
        <v>0</v>
      </c>
      <c r="K95" s="61">
        <v>5.0000000000000001E-3</v>
      </c>
      <c r="L95" s="61">
        <f t="shared" si="11"/>
        <v>5.0000000000000001E-3</v>
      </c>
      <c r="M95" s="62">
        <f t="shared" si="12"/>
        <v>8.5559461761374358E-9</v>
      </c>
      <c r="N95" s="61">
        <v>0</v>
      </c>
      <c r="O95" s="61">
        <v>0</v>
      </c>
      <c r="P95" s="61">
        <f t="shared" si="13"/>
        <v>0</v>
      </c>
      <c r="Q95" s="65" t="str">
        <f t="shared" si="15"/>
        <v/>
      </c>
    </row>
    <row r="96" spans="1:17" x14ac:dyDescent="0.25">
      <c r="A96" s="84" t="s">
        <v>258</v>
      </c>
      <c r="B96" s="85">
        <v>0</v>
      </c>
      <c r="C96" s="86">
        <v>0.08</v>
      </c>
      <c r="D96" s="64">
        <f t="shared" si="8"/>
        <v>0.08</v>
      </c>
      <c r="E96" s="62">
        <f t="shared" si="9"/>
        <v>9.4444585324284224E-7</v>
      </c>
      <c r="F96" s="60">
        <v>0</v>
      </c>
      <c r="G96" s="61">
        <v>7.4999999999999997E-2</v>
      </c>
      <c r="H96" s="61">
        <f t="shared" si="10"/>
        <v>7.4999999999999997E-2</v>
      </c>
      <c r="I96" s="62">
        <f t="shared" si="14"/>
        <v>6.6666666666666652E-2</v>
      </c>
      <c r="J96" s="60">
        <v>0</v>
      </c>
      <c r="K96" s="61">
        <v>0.93899999999999995</v>
      </c>
      <c r="L96" s="61">
        <f t="shared" si="11"/>
        <v>0.93899999999999995</v>
      </c>
      <c r="M96" s="62">
        <f t="shared" si="12"/>
        <v>1.6068066918786102E-6</v>
      </c>
      <c r="N96" s="61">
        <v>0</v>
      </c>
      <c r="O96" s="61">
        <v>1.917</v>
      </c>
      <c r="P96" s="61">
        <f t="shared" si="13"/>
        <v>1.917</v>
      </c>
      <c r="Q96" s="65">
        <f t="shared" si="15"/>
        <v>-0.51017214397496091</v>
      </c>
    </row>
    <row r="97" spans="1:17" x14ac:dyDescent="0.25">
      <c r="A97" s="84" t="s">
        <v>162</v>
      </c>
      <c r="B97" s="85">
        <v>0</v>
      </c>
      <c r="C97" s="86">
        <v>0</v>
      </c>
      <c r="D97" s="64">
        <f t="shared" si="8"/>
        <v>0</v>
      </c>
      <c r="E97" s="62">
        <f t="shared" si="9"/>
        <v>0</v>
      </c>
      <c r="F97" s="60">
        <v>0</v>
      </c>
      <c r="G97" s="61">
        <v>0</v>
      </c>
      <c r="H97" s="61">
        <f t="shared" si="10"/>
        <v>0</v>
      </c>
      <c r="I97" s="62" t="str">
        <f t="shared" si="14"/>
        <v/>
      </c>
      <c r="J97" s="60">
        <v>0</v>
      </c>
      <c r="K97" s="61">
        <v>0</v>
      </c>
      <c r="L97" s="61">
        <f t="shared" si="11"/>
        <v>0</v>
      </c>
      <c r="M97" s="62">
        <f t="shared" si="12"/>
        <v>0</v>
      </c>
      <c r="N97" s="61">
        <v>0</v>
      </c>
      <c r="O97" s="61">
        <v>1.6E-2</v>
      </c>
      <c r="P97" s="61">
        <f t="shared" si="13"/>
        <v>1.6E-2</v>
      </c>
      <c r="Q97" s="65">
        <f t="shared" si="15"/>
        <v>-1</v>
      </c>
    </row>
    <row r="98" spans="1:17" x14ac:dyDescent="0.25">
      <c r="A98" s="84" t="s">
        <v>266</v>
      </c>
      <c r="B98" s="85">
        <v>0</v>
      </c>
      <c r="C98" s="86">
        <v>0</v>
      </c>
      <c r="D98" s="64">
        <f t="shared" si="8"/>
        <v>0</v>
      </c>
      <c r="E98" s="62">
        <f t="shared" si="9"/>
        <v>0</v>
      </c>
      <c r="F98" s="60">
        <v>0</v>
      </c>
      <c r="G98" s="61">
        <v>0</v>
      </c>
      <c r="H98" s="61">
        <f t="shared" si="10"/>
        <v>0</v>
      </c>
      <c r="I98" s="62" t="str">
        <f t="shared" si="14"/>
        <v/>
      </c>
      <c r="J98" s="60">
        <v>0</v>
      </c>
      <c r="K98" s="61">
        <v>0</v>
      </c>
      <c r="L98" s="61">
        <f t="shared" si="11"/>
        <v>0</v>
      </c>
      <c r="M98" s="62">
        <f t="shared" si="12"/>
        <v>0</v>
      </c>
      <c r="N98" s="61">
        <v>0</v>
      </c>
      <c r="O98" s="61">
        <v>1E-3</v>
      </c>
      <c r="P98" s="61">
        <f t="shared" si="13"/>
        <v>1E-3</v>
      </c>
      <c r="Q98" s="65">
        <f t="shared" si="15"/>
        <v>-1</v>
      </c>
    </row>
    <row r="99" spans="1:17" x14ac:dyDescent="0.25">
      <c r="A99" s="84" t="s">
        <v>164</v>
      </c>
      <c r="B99" s="85">
        <v>0</v>
      </c>
      <c r="C99" s="86">
        <v>0</v>
      </c>
      <c r="D99" s="64">
        <f t="shared" si="8"/>
        <v>0</v>
      </c>
      <c r="E99" s="62">
        <f t="shared" si="9"/>
        <v>0</v>
      </c>
      <c r="F99" s="60">
        <v>0</v>
      </c>
      <c r="G99" s="61">
        <v>0</v>
      </c>
      <c r="H99" s="61">
        <f t="shared" si="10"/>
        <v>0</v>
      </c>
      <c r="I99" s="62" t="str">
        <f t="shared" si="14"/>
        <v/>
      </c>
      <c r="J99" s="60">
        <v>0</v>
      </c>
      <c r="K99" s="61">
        <v>0</v>
      </c>
      <c r="L99" s="61">
        <f t="shared" si="11"/>
        <v>0</v>
      </c>
      <c r="M99" s="62">
        <f t="shared" si="12"/>
        <v>0</v>
      </c>
      <c r="N99" s="61">
        <v>0</v>
      </c>
      <c r="O99" s="61">
        <v>0.1</v>
      </c>
      <c r="P99" s="61">
        <f t="shared" si="13"/>
        <v>0.1</v>
      </c>
      <c r="Q99" s="65">
        <f t="shared" si="15"/>
        <v>-1</v>
      </c>
    </row>
    <row r="100" spans="1:17" x14ac:dyDescent="0.25">
      <c r="A100" s="84" t="s">
        <v>274</v>
      </c>
      <c r="B100" s="85">
        <v>0</v>
      </c>
      <c r="C100" s="86">
        <v>5.44</v>
      </c>
      <c r="D100" s="64">
        <f t="shared" si="8"/>
        <v>5.44</v>
      </c>
      <c r="E100" s="62">
        <f t="shared" si="9"/>
        <v>6.4222318020513281E-5</v>
      </c>
      <c r="F100" s="60">
        <v>0</v>
      </c>
      <c r="G100" s="61">
        <v>8.2289999999999992</v>
      </c>
      <c r="H100" s="61">
        <f t="shared" si="10"/>
        <v>8.2289999999999992</v>
      </c>
      <c r="I100" s="62">
        <f t="shared" si="14"/>
        <v>-0.33892331996597391</v>
      </c>
      <c r="J100" s="60">
        <v>0</v>
      </c>
      <c r="K100" s="61">
        <v>57.656999999999996</v>
      </c>
      <c r="L100" s="61">
        <f t="shared" si="11"/>
        <v>57.656999999999996</v>
      </c>
      <c r="M100" s="62">
        <f t="shared" si="12"/>
        <v>9.866203773551122E-5</v>
      </c>
      <c r="N100" s="61">
        <v>0</v>
      </c>
      <c r="O100" s="61">
        <v>76.64</v>
      </c>
      <c r="P100" s="61">
        <f t="shared" si="13"/>
        <v>76.64</v>
      </c>
      <c r="Q100" s="65">
        <f t="shared" si="15"/>
        <v>-0.24769050104384138</v>
      </c>
    </row>
    <row r="101" spans="1:17" x14ac:dyDescent="0.25">
      <c r="A101" s="84" t="s">
        <v>166</v>
      </c>
      <c r="B101" s="85">
        <v>0</v>
      </c>
      <c r="C101" s="86">
        <v>0</v>
      </c>
      <c r="D101" s="64">
        <f t="shared" si="8"/>
        <v>0</v>
      </c>
      <c r="E101" s="62">
        <f t="shared" si="9"/>
        <v>0</v>
      </c>
      <c r="F101" s="60">
        <v>0</v>
      </c>
      <c r="G101" s="61">
        <v>1.5269999999999999</v>
      </c>
      <c r="H101" s="61">
        <f t="shared" si="10"/>
        <v>1.5269999999999999</v>
      </c>
      <c r="I101" s="62">
        <f t="shared" si="14"/>
        <v>-1</v>
      </c>
      <c r="J101" s="60">
        <v>0</v>
      </c>
      <c r="K101" s="61">
        <v>17.882999999999999</v>
      </c>
      <c r="L101" s="61">
        <f t="shared" si="11"/>
        <v>17.882999999999999</v>
      </c>
      <c r="M101" s="62">
        <f t="shared" si="12"/>
        <v>3.0601197093573152E-5</v>
      </c>
      <c r="N101" s="61">
        <v>0</v>
      </c>
      <c r="O101" s="61">
        <v>17.989000000000001</v>
      </c>
      <c r="P101" s="61">
        <f t="shared" si="13"/>
        <v>17.989000000000001</v>
      </c>
      <c r="Q101" s="65">
        <f t="shared" si="15"/>
        <v>-5.8924898549114202E-3</v>
      </c>
    </row>
    <row r="102" spans="1:17" x14ac:dyDescent="0.25">
      <c r="A102" s="84" t="s">
        <v>282</v>
      </c>
      <c r="B102" s="85">
        <v>0</v>
      </c>
      <c r="C102" s="86">
        <v>0.505</v>
      </c>
      <c r="D102" s="64">
        <f t="shared" si="8"/>
        <v>0.505</v>
      </c>
      <c r="E102" s="62">
        <f t="shared" si="9"/>
        <v>5.9618144485954414E-6</v>
      </c>
      <c r="F102" s="60">
        <v>0</v>
      </c>
      <c r="G102" s="61">
        <v>0.73499999999999999</v>
      </c>
      <c r="H102" s="61">
        <f t="shared" si="10"/>
        <v>0.73499999999999999</v>
      </c>
      <c r="I102" s="62">
        <f t="shared" si="14"/>
        <v>-0.31292517006802723</v>
      </c>
      <c r="J102" s="60">
        <v>0</v>
      </c>
      <c r="K102" s="61">
        <v>2.1240000000000001</v>
      </c>
      <c r="L102" s="61">
        <f t="shared" si="11"/>
        <v>2.1240000000000001</v>
      </c>
      <c r="M102" s="62">
        <f t="shared" si="12"/>
        <v>3.6345659356231826E-6</v>
      </c>
      <c r="N102" s="61">
        <v>0</v>
      </c>
      <c r="O102" s="61">
        <v>5.1360000000000001</v>
      </c>
      <c r="P102" s="61">
        <f t="shared" si="13"/>
        <v>5.1360000000000001</v>
      </c>
      <c r="Q102" s="65">
        <f t="shared" si="15"/>
        <v>-0.58644859813084116</v>
      </c>
    </row>
    <row r="103" spans="1:17" x14ac:dyDescent="0.25">
      <c r="A103" s="84" t="s">
        <v>133</v>
      </c>
      <c r="B103" s="85">
        <v>0</v>
      </c>
      <c r="C103" s="86">
        <v>0</v>
      </c>
      <c r="D103" s="64">
        <f t="shared" si="8"/>
        <v>0</v>
      </c>
      <c r="E103" s="62">
        <f t="shared" si="9"/>
        <v>0</v>
      </c>
      <c r="F103" s="60">
        <v>0</v>
      </c>
      <c r="G103" s="61">
        <v>0.05</v>
      </c>
      <c r="H103" s="61">
        <f t="shared" si="10"/>
        <v>0.05</v>
      </c>
      <c r="I103" s="62">
        <f t="shared" si="14"/>
        <v>-1</v>
      </c>
      <c r="J103" s="60">
        <v>0</v>
      </c>
      <c r="K103" s="61">
        <v>1.69</v>
      </c>
      <c r="L103" s="61">
        <f t="shared" si="11"/>
        <v>1.69</v>
      </c>
      <c r="M103" s="62">
        <f t="shared" si="12"/>
        <v>2.8919098075344531E-6</v>
      </c>
      <c r="N103" s="61">
        <v>0</v>
      </c>
      <c r="O103" s="61">
        <v>0.86399999999999999</v>
      </c>
      <c r="P103" s="61">
        <f t="shared" si="13"/>
        <v>0.86399999999999999</v>
      </c>
      <c r="Q103" s="65">
        <f t="shared" si="15"/>
        <v>0.95601851851851838</v>
      </c>
    </row>
    <row r="104" spans="1:17" x14ac:dyDescent="0.25">
      <c r="A104" s="84" t="s">
        <v>290</v>
      </c>
      <c r="B104" s="85">
        <v>0</v>
      </c>
      <c r="C104" s="86">
        <v>0</v>
      </c>
      <c r="D104" s="64">
        <f t="shared" si="8"/>
        <v>0</v>
      </c>
      <c r="E104" s="62">
        <f t="shared" si="9"/>
        <v>0</v>
      </c>
      <c r="F104" s="60">
        <v>0</v>
      </c>
      <c r="G104" s="61">
        <v>0</v>
      </c>
      <c r="H104" s="61">
        <f t="shared" si="10"/>
        <v>0</v>
      </c>
      <c r="I104" s="62" t="str">
        <f t="shared" si="14"/>
        <v/>
      </c>
      <c r="J104" s="60">
        <v>0</v>
      </c>
      <c r="K104" s="61">
        <v>0</v>
      </c>
      <c r="L104" s="61">
        <f t="shared" si="11"/>
        <v>0</v>
      </c>
      <c r="M104" s="62">
        <f t="shared" si="12"/>
        <v>0</v>
      </c>
      <c r="N104" s="61">
        <v>0</v>
      </c>
      <c r="O104" s="61">
        <v>0.02</v>
      </c>
      <c r="P104" s="61">
        <f t="shared" si="13"/>
        <v>0.02</v>
      </c>
      <c r="Q104" s="65">
        <f t="shared" si="15"/>
        <v>-1</v>
      </c>
    </row>
    <row r="105" spans="1:17" x14ac:dyDescent="0.25">
      <c r="A105" s="84" t="s">
        <v>169</v>
      </c>
      <c r="B105" s="85">
        <v>0</v>
      </c>
      <c r="C105" s="86">
        <v>0</v>
      </c>
      <c r="D105" s="64">
        <f t="shared" ref="D105:D168" si="16">C105+B105</f>
        <v>0</v>
      </c>
      <c r="E105" s="62">
        <f t="shared" ref="E105:E168" si="17">D105/$D$7</f>
        <v>0</v>
      </c>
      <c r="F105" s="60">
        <v>0</v>
      </c>
      <c r="G105" s="61">
        <v>0</v>
      </c>
      <c r="H105" s="61">
        <f t="shared" ref="H105:H168" si="18">G105+F105</f>
        <v>0</v>
      </c>
      <c r="I105" s="62" t="str">
        <f t="shared" si="14"/>
        <v/>
      </c>
      <c r="J105" s="60">
        <v>0</v>
      </c>
      <c r="K105" s="61">
        <v>0</v>
      </c>
      <c r="L105" s="61">
        <f t="shared" ref="L105:L168" si="19">K105+J105</f>
        <v>0</v>
      </c>
      <c r="M105" s="62">
        <f t="shared" ref="M105:M168" si="20">L105/$L$7</f>
        <v>0</v>
      </c>
      <c r="N105" s="61">
        <v>0</v>
      </c>
      <c r="O105" s="61">
        <v>8.9999999999999993E-3</v>
      </c>
      <c r="P105" s="61">
        <f t="shared" ref="P105:P168" si="21">O105+N105</f>
        <v>8.9999999999999993E-3</v>
      </c>
      <c r="Q105" s="65">
        <f t="shared" si="15"/>
        <v>-1</v>
      </c>
    </row>
    <row r="106" spans="1:17" x14ac:dyDescent="0.25">
      <c r="A106" s="84" t="s">
        <v>148</v>
      </c>
      <c r="B106" s="85">
        <v>0</v>
      </c>
      <c r="C106" s="86">
        <v>0.32400000000000001</v>
      </c>
      <c r="D106" s="64">
        <f t="shared" si="16"/>
        <v>0.32400000000000001</v>
      </c>
      <c r="E106" s="62">
        <f t="shared" si="17"/>
        <v>3.8250057056335117E-6</v>
      </c>
      <c r="F106" s="60">
        <v>0</v>
      </c>
      <c r="G106" s="61">
        <v>0.39700000000000002</v>
      </c>
      <c r="H106" s="61">
        <f t="shared" si="18"/>
        <v>0.39700000000000002</v>
      </c>
      <c r="I106" s="62">
        <f t="shared" si="14"/>
        <v>-0.18387909319899243</v>
      </c>
      <c r="J106" s="60">
        <v>0</v>
      </c>
      <c r="K106" s="61">
        <v>2.879</v>
      </c>
      <c r="L106" s="61">
        <f t="shared" si="19"/>
        <v>2.879</v>
      </c>
      <c r="M106" s="62">
        <f t="shared" si="20"/>
        <v>4.9265138082199349E-6</v>
      </c>
      <c r="N106" s="61">
        <v>0</v>
      </c>
      <c r="O106" s="61">
        <v>5.5549999999999997</v>
      </c>
      <c r="P106" s="61">
        <f t="shared" si="21"/>
        <v>5.5549999999999997</v>
      </c>
      <c r="Q106" s="65">
        <f t="shared" si="15"/>
        <v>-0.48172817281728175</v>
      </c>
    </row>
    <row r="107" spans="1:17" x14ac:dyDescent="0.25">
      <c r="A107" s="84" t="s">
        <v>171</v>
      </c>
      <c r="B107" s="85">
        <v>0</v>
      </c>
      <c r="C107" s="86">
        <v>0</v>
      </c>
      <c r="D107" s="64">
        <f t="shared" si="16"/>
        <v>0</v>
      </c>
      <c r="E107" s="62">
        <f t="shared" si="17"/>
        <v>0</v>
      </c>
      <c r="F107" s="60">
        <v>0</v>
      </c>
      <c r="G107" s="61">
        <v>0</v>
      </c>
      <c r="H107" s="61">
        <f t="shared" si="18"/>
        <v>0</v>
      </c>
      <c r="I107" s="62" t="str">
        <f t="shared" si="14"/>
        <v/>
      </c>
      <c r="J107" s="60">
        <v>0</v>
      </c>
      <c r="K107" s="61">
        <v>0</v>
      </c>
      <c r="L107" s="61">
        <f t="shared" si="19"/>
        <v>0</v>
      </c>
      <c r="M107" s="62">
        <f t="shared" si="20"/>
        <v>0</v>
      </c>
      <c r="N107" s="61">
        <v>0</v>
      </c>
      <c r="O107" s="61">
        <v>0</v>
      </c>
      <c r="P107" s="61">
        <f t="shared" si="21"/>
        <v>0</v>
      </c>
      <c r="Q107" s="65" t="str">
        <f t="shared" si="15"/>
        <v/>
      </c>
    </row>
    <row r="108" spans="1:17" x14ac:dyDescent="0.25">
      <c r="A108" s="84" t="s">
        <v>306</v>
      </c>
      <c r="B108" s="85">
        <v>0</v>
      </c>
      <c r="C108" s="86">
        <v>0</v>
      </c>
      <c r="D108" s="64">
        <f t="shared" si="16"/>
        <v>0</v>
      </c>
      <c r="E108" s="62">
        <f t="shared" si="17"/>
        <v>0</v>
      </c>
      <c r="F108" s="60">
        <v>0</v>
      </c>
      <c r="G108" s="61">
        <v>0</v>
      </c>
      <c r="H108" s="61">
        <f t="shared" si="18"/>
        <v>0</v>
      </c>
      <c r="I108" s="62" t="str">
        <f t="shared" si="14"/>
        <v/>
      </c>
      <c r="J108" s="60">
        <v>0</v>
      </c>
      <c r="K108" s="61">
        <v>0</v>
      </c>
      <c r="L108" s="61">
        <f t="shared" si="19"/>
        <v>0</v>
      </c>
      <c r="M108" s="62">
        <f t="shared" si="20"/>
        <v>0</v>
      </c>
      <c r="N108" s="61">
        <v>0</v>
      </c>
      <c r="O108" s="61">
        <v>0.222</v>
      </c>
      <c r="P108" s="61">
        <f t="shared" si="21"/>
        <v>0.222</v>
      </c>
      <c r="Q108" s="65">
        <f t="shared" si="15"/>
        <v>-1</v>
      </c>
    </row>
    <row r="109" spans="1:17" x14ac:dyDescent="0.25">
      <c r="A109" s="84" t="s">
        <v>207</v>
      </c>
      <c r="B109" s="85">
        <v>0</v>
      </c>
      <c r="C109" s="86">
        <v>0</v>
      </c>
      <c r="D109" s="64">
        <f t="shared" si="16"/>
        <v>0</v>
      </c>
      <c r="E109" s="62">
        <f t="shared" si="17"/>
        <v>0</v>
      </c>
      <c r="F109" s="60">
        <v>0</v>
      </c>
      <c r="G109" s="61">
        <v>0</v>
      </c>
      <c r="H109" s="61">
        <f t="shared" si="18"/>
        <v>0</v>
      </c>
      <c r="I109" s="62" t="str">
        <f t="shared" si="14"/>
        <v/>
      </c>
      <c r="J109" s="60">
        <v>0</v>
      </c>
      <c r="K109" s="61">
        <v>0.54700000000000004</v>
      </c>
      <c r="L109" s="61">
        <f t="shared" si="19"/>
        <v>0.54700000000000004</v>
      </c>
      <c r="M109" s="62">
        <f t="shared" si="20"/>
        <v>9.3602051166943554E-7</v>
      </c>
      <c r="N109" s="61">
        <v>0</v>
      </c>
      <c r="O109" s="61">
        <v>0</v>
      </c>
      <c r="P109" s="61">
        <f t="shared" si="21"/>
        <v>0</v>
      </c>
      <c r="Q109" s="65" t="str">
        <f t="shared" si="15"/>
        <v/>
      </c>
    </row>
    <row r="110" spans="1:17" x14ac:dyDescent="0.25">
      <c r="A110" s="84" t="s">
        <v>314</v>
      </c>
      <c r="B110" s="85">
        <v>0</v>
      </c>
      <c r="C110" s="86">
        <v>0.79500000000000004</v>
      </c>
      <c r="D110" s="64">
        <f t="shared" si="16"/>
        <v>0.79500000000000004</v>
      </c>
      <c r="E110" s="62">
        <f t="shared" si="17"/>
        <v>9.3854306666007454E-6</v>
      </c>
      <c r="F110" s="60">
        <v>0</v>
      </c>
      <c r="G110" s="61">
        <v>0.78100000000000003</v>
      </c>
      <c r="H110" s="61">
        <f t="shared" si="18"/>
        <v>0.78100000000000003</v>
      </c>
      <c r="I110" s="62">
        <f t="shared" si="14"/>
        <v>1.7925736235595346E-2</v>
      </c>
      <c r="J110" s="60">
        <v>0</v>
      </c>
      <c r="K110" s="61">
        <v>2.2170000000000001</v>
      </c>
      <c r="L110" s="61">
        <f t="shared" si="19"/>
        <v>2.2170000000000001</v>
      </c>
      <c r="M110" s="62">
        <f t="shared" si="20"/>
        <v>3.793706534499339E-6</v>
      </c>
      <c r="N110" s="61">
        <v>0</v>
      </c>
      <c r="O110" s="61">
        <v>3.0289999999999999</v>
      </c>
      <c r="P110" s="61">
        <f t="shared" si="21"/>
        <v>3.0289999999999999</v>
      </c>
      <c r="Q110" s="65">
        <f t="shared" si="15"/>
        <v>-0.26807527236711781</v>
      </c>
    </row>
    <row r="111" spans="1:17" x14ac:dyDescent="0.25">
      <c r="A111" s="84" t="s">
        <v>175</v>
      </c>
      <c r="B111" s="85">
        <v>0</v>
      </c>
      <c r="C111" s="86">
        <v>0</v>
      </c>
      <c r="D111" s="64">
        <f t="shared" si="16"/>
        <v>0</v>
      </c>
      <c r="E111" s="62">
        <f t="shared" si="17"/>
        <v>0</v>
      </c>
      <c r="F111" s="60">
        <v>0</v>
      </c>
      <c r="G111" s="61">
        <v>0</v>
      </c>
      <c r="H111" s="61">
        <f t="shared" si="18"/>
        <v>0</v>
      </c>
      <c r="I111" s="62" t="str">
        <f t="shared" si="14"/>
        <v/>
      </c>
      <c r="J111" s="60">
        <v>0</v>
      </c>
      <c r="K111" s="61">
        <v>0</v>
      </c>
      <c r="L111" s="61">
        <f t="shared" si="19"/>
        <v>0</v>
      </c>
      <c r="M111" s="62">
        <f t="shared" si="20"/>
        <v>0</v>
      </c>
      <c r="N111" s="61">
        <v>0</v>
      </c>
      <c r="O111" s="61">
        <v>2E-3</v>
      </c>
      <c r="P111" s="61">
        <f t="shared" si="21"/>
        <v>2E-3</v>
      </c>
      <c r="Q111" s="65">
        <f t="shared" si="15"/>
        <v>-1</v>
      </c>
    </row>
    <row r="112" spans="1:17" x14ac:dyDescent="0.25">
      <c r="A112" s="84" t="s">
        <v>321</v>
      </c>
      <c r="B112" s="85">
        <v>0</v>
      </c>
      <c r="C112" s="86">
        <v>0</v>
      </c>
      <c r="D112" s="64">
        <f t="shared" si="16"/>
        <v>0</v>
      </c>
      <c r="E112" s="62">
        <f t="shared" si="17"/>
        <v>0</v>
      </c>
      <c r="F112" s="60">
        <v>0</v>
      </c>
      <c r="G112" s="61">
        <v>0</v>
      </c>
      <c r="H112" s="61">
        <f t="shared" si="18"/>
        <v>0</v>
      </c>
      <c r="I112" s="62" t="str">
        <f t="shared" si="14"/>
        <v/>
      </c>
      <c r="J112" s="60">
        <v>0</v>
      </c>
      <c r="K112" s="61">
        <v>1.05</v>
      </c>
      <c r="L112" s="61">
        <f t="shared" si="19"/>
        <v>1.05</v>
      </c>
      <c r="M112" s="62">
        <f t="shared" si="20"/>
        <v>1.7967486969888615E-6</v>
      </c>
      <c r="N112" s="61">
        <v>0</v>
      </c>
      <c r="O112" s="61">
        <v>0.56799999999999995</v>
      </c>
      <c r="P112" s="61">
        <f t="shared" si="21"/>
        <v>0.56799999999999995</v>
      </c>
      <c r="Q112" s="65">
        <f t="shared" si="15"/>
        <v>0.84859154929577496</v>
      </c>
    </row>
    <row r="113" spans="1:17" x14ac:dyDescent="0.25">
      <c r="A113" s="84" t="s">
        <v>177</v>
      </c>
      <c r="B113" s="85">
        <v>0</v>
      </c>
      <c r="C113" s="86">
        <v>0.89800000000000002</v>
      </c>
      <c r="D113" s="64">
        <f t="shared" si="16"/>
        <v>0.89800000000000002</v>
      </c>
      <c r="E113" s="62">
        <f t="shared" si="17"/>
        <v>1.0601404702650905E-5</v>
      </c>
      <c r="F113" s="60">
        <v>0</v>
      </c>
      <c r="G113" s="61">
        <v>1.762</v>
      </c>
      <c r="H113" s="61">
        <f t="shared" si="18"/>
        <v>1.762</v>
      </c>
      <c r="I113" s="62">
        <f t="shared" si="14"/>
        <v>-0.49035187287173665</v>
      </c>
      <c r="J113" s="60">
        <v>0</v>
      </c>
      <c r="K113" s="61">
        <v>11.05</v>
      </c>
      <c r="L113" s="61">
        <f t="shared" si="19"/>
        <v>11.05</v>
      </c>
      <c r="M113" s="62">
        <f t="shared" si="20"/>
        <v>1.8908641049263734E-5</v>
      </c>
      <c r="N113" s="61">
        <v>0</v>
      </c>
      <c r="O113" s="61">
        <v>19.414000000000001</v>
      </c>
      <c r="P113" s="61">
        <f t="shared" si="21"/>
        <v>19.414000000000001</v>
      </c>
      <c r="Q113" s="65">
        <f t="shared" si="15"/>
        <v>-0.43082311733800349</v>
      </c>
    </row>
    <row r="114" spans="1:17" x14ac:dyDescent="0.25">
      <c r="A114" s="84" t="s">
        <v>90</v>
      </c>
      <c r="B114" s="85">
        <v>0</v>
      </c>
      <c r="C114" s="86">
        <v>0.376</v>
      </c>
      <c r="D114" s="64">
        <f t="shared" si="16"/>
        <v>0.376</v>
      </c>
      <c r="E114" s="62">
        <f t="shared" si="17"/>
        <v>4.4388955102413586E-6</v>
      </c>
      <c r="F114" s="60">
        <v>0</v>
      </c>
      <c r="G114" s="61">
        <v>0.62</v>
      </c>
      <c r="H114" s="61">
        <f t="shared" si="18"/>
        <v>0.62</v>
      </c>
      <c r="I114" s="62">
        <f t="shared" si="14"/>
        <v>-0.3935483870967742</v>
      </c>
      <c r="J114" s="60">
        <v>0</v>
      </c>
      <c r="K114" s="61">
        <v>2.4540000000000002</v>
      </c>
      <c r="L114" s="61">
        <f t="shared" si="19"/>
        <v>2.4540000000000002</v>
      </c>
      <c r="M114" s="62">
        <f t="shared" si="20"/>
        <v>4.1992583832482536E-6</v>
      </c>
      <c r="N114" s="61">
        <v>0</v>
      </c>
      <c r="O114" s="61">
        <v>3.9079999999999999</v>
      </c>
      <c r="P114" s="61">
        <f t="shared" si="21"/>
        <v>3.9079999999999999</v>
      </c>
      <c r="Q114" s="65">
        <f t="shared" si="15"/>
        <v>-0.37205731832139199</v>
      </c>
    </row>
    <row r="115" spans="1:17" x14ac:dyDescent="0.25">
      <c r="A115" s="84" t="s">
        <v>179</v>
      </c>
      <c r="B115" s="85">
        <v>0</v>
      </c>
      <c r="C115" s="86">
        <v>0</v>
      </c>
      <c r="D115" s="64">
        <f t="shared" si="16"/>
        <v>0</v>
      </c>
      <c r="E115" s="62">
        <f t="shared" si="17"/>
        <v>0</v>
      </c>
      <c r="F115" s="60">
        <v>0</v>
      </c>
      <c r="G115" s="61">
        <v>0</v>
      </c>
      <c r="H115" s="61">
        <f t="shared" si="18"/>
        <v>0</v>
      </c>
      <c r="I115" s="62" t="str">
        <f t="shared" si="14"/>
        <v/>
      </c>
      <c r="J115" s="60">
        <v>0</v>
      </c>
      <c r="K115" s="61">
        <v>0</v>
      </c>
      <c r="L115" s="61">
        <f t="shared" si="19"/>
        <v>0</v>
      </c>
      <c r="M115" s="62">
        <f t="shared" si="20"/>
        <v>0</v>
      </c>
      <c r="N115" s="61">
        <v>0</v>
      </c>
      <c r="O115" s="61">
        <v>0</v>
      </c>
      <c r="P115" s="61">
        <f t="shared" si="21"/>
        <v>0</v>
      </c>
      <c r="Q115" s="65" t="str">
        <f t="shared" si="15"/>
        <v/>
      </c>
    </row>
    <row r="116" spans="1:17" x14ac:dyDescent="0.25">
      <c r="A116" s="84" t="s">
        <v>184</v>
      </c>
      <c r="B116" s="85">
        <v>0</v>
      </c>
      <c r="C116" s="86">
        <v>0</v>
      </c>
      <c r="D116" s="64">
        <f t="shared" si="16"/>
        <v>0</v>
      </c>
      <c r="E116" s="62">
        <f t="shared" si="17"/>
        <v>0</v>
      </c>
      <c r="F116" s="60">
        <v>0</v>
      </c>
      <c r="G116" s="61">
        <v>0</v>
      </c>
      <c r="H116" s="61">
        <f t="shared" si="18"/>
        <v>0</v>
      </c>
      <c r="I116" s="62" t="str">
        <f t="shared" si="14"/>
        <v/>
      </c>
      <c r="J116" s="60">
        <v>0</v>
      </c>
      <c r="K116" s="61">
        <v>0</v>
      </c>
      <c r="L116" s="61">
        <f t="shared" si="19"/>
        <v>0</v>
      </c>
      <c r="M116" s="62">
        <f t="shared" si="20"/>
        <v>0</v>
      </c>
      <c r="N116" s="61">
        <v>0</v>
      </c>
      <c r="O116" s="61">
        <v>0.56000000000000005</v>
      </c>
      <c r="P116" s="61">
        <f t="shared" si="21"/>
        <v>0.56000000000000005</v>
      </c>
      <c r="Q116" s="65">
        <f t="shared" si="15"/>
        <v>-1</v>
      </c>
    </row>
    <row r="117" spans="1:17" x14ac:dyDescent="0.25">
      <c r="A117" s="84" t="s">
        <v>181</v>
      </c>
      <c r="B117" s="85">
        <v>0</v>
      </c>
      <c r="C117" s="86">
        <v>0</v>
      </c>
      <c r="D117" s="64">
        <f t="shared" si="16"/>
        <v>0</v>
      </c>
      <c r="E117" s="62">
        <f t="shared" si="17"/>
        <v>0</v>
      </c>
      <c r="F117" s="60">
        <v>0</v>
      </c>
      <c r="G117" s="61">
        <v>0</v>
      </c>
      <c r="H117" s="61">
        <f t="shared" si="18"/>
        <v>0</v>
      </c>
      <c r="I117" s="62" t="str">
        <f t="shared" si="14"/>
        <v/>
      </c>
      <c r="J117" s="60">
        <v>0</v>
      </c>
      <c r="K117" s="61">
        <v>7.0000000000000001E-3</v>
      </c>
      <c r="L117" s="61">
        <f t="shared" si="19"/>
        <v>7.0000000000000001E-3</v>
      </c>
      <c r="M117" s="62">
        <f t="shared" si="20"/>
        <v>1.1978324646592409E-8</v>
      </c>
      <c r="N117" s="61">
        <v>0</v>
      </c>
      <c r="O117" s="61">
        <v>0</v>
      </c>
      <c r="P117" s="61">
        <f t="shared" si="21"/>
        <v>0</v>
      </c>
      <c r="Q117" s="65" t="str">
        <f t="shared" si="15"/>
        <v/>
      </c>
    </row>
    <row r="118" spans="1:17" x14ac:dyDescent="0.25">
      <c r="A118" s="84" t="s">
        <v>359</v>
      </c>
      <c r="B118" s="85">
        <v>0</v>
      </c>
      <c r="C118" s="86">
        <v>0</v>
      </c>
      <c r="D118" s="64">
        <f t="shared" si="16"/>
        <v>0</v>
      </c>
      <c r="E118" s="62">
        <f t="shared" si="17"/>
        <v>0</v>
      </c>
      <c r="F118" s="60">
        <v>0</v>
      </c>
      <c r="G118" s="61">
        <v>0</v>
      </c>
      <c r="H118" s="61">
        <f t="shared" si="18"/>
        <v>0</v>
      </c>
      <c r="I118" s="62" t="str">
        <f t="shared" si="14"/>
        <v/>
      </c>
      <c r="J118" s="60">
        <v>0</v>
      </c>
      <c r="K118" s="61">
        <v>0.11</v>
      </c>
      <c r="L118" s="61">
        <f t="shared" si="19"/>
        <v>0.11</v>
      </c>
      <c r="M118" s="62">
        <f t="shared" si="20"/>
        <v>1.8823081587502358E-7</v>
      </c>
      <c r="N118" s="61">
        <v>0</v>
      </c>
      <c r="O118" s="61">
        <v>1.0980000000000001</v>
      </c>
      <c r="P118" s="61">
        <f t="shared" si="21"/>
        <v>1.0980000000000001</v>
      </c>
      <c r="Q118" s="65">
        <f t="shared" si="15"/>
        <v>-0.89981785063752273</v>
      </c>
    </row>
    <row r="119" spans="1:17" x14ac:dyDescent="0.25">
      <c r="A119" s="84" t="s">
        <v>183</v>
      </c>
      <c r="B119" s="85">
        <v>0</v>
      </c>
      <c r="C119" s="86">
        <v>0</v>
      </c>
      <c r="D119" s="64">
        <f t="shared" si="16"/>
        <v>0</v>
      </c>
      <c r="E119" s="62">
        <f t="shared" si="17"/>
        <v>0</v>
      </c>
      <c r="F119" s="60">
        <v>0</v>
      </c>
      <c r="G119" s="61">
        <v>0</v>
      </c>
      <c r="H119" s="61">
        <f t="shared" si="18"/>
        <v>0</v>
      </c>
      <c r="I119" s="62" t="str">
        <f t="shared" si="14"/>
        <v/>
      </c>
      <c r="J119" s="60">
        <v>0</v>
      </c>
      <c r="K119" s="61">
        <v>0</v>
      </c>
      <c r="L119" s="61">
        <f t="shared" si="19"/>
        <v>0</v>
      </c>
      <c r="M119" s="62">
        <f t="shared" si="20"/>
        <v>0</v>
      </c>
      <c r="N119" s="61">
        <v>0</v>
      </c>
      <c r="O119" s="61">
        <v>0</v>
      </c>
      <c r="P119" s="61">
        <f t="shared" si="21"/>
        <v>0</v>
      </c>
      <c r="Q119" s="65" t="str">
        <f t="shared" si="15"/>
        <v/>
      </c>
    </row>
    <row r="120" spans="1:17" x14ac:dyDescent="0.25">
      <c r="A120" s="84" t="s">
        <v>239</v>
      </c>
      <c r="B120" s="85">
        <v>0</v>
      </c>
      <c r="C120" s="86">
        <v>0.16</v>
      </c>
      <c r="D120" s="64">
        <f t="shared" si="16"/>
        <v>0.16</v>
      </c>
      <c r="E120" s="62">
        <f t="shared" si="17"/>
        <v>1.8888917064856845E-6</v>
      </c>
      <c r="F120" s="60">
        <v>0</v>
      </c>
      <c r="G120" s="61">
        <v>0.15</v>
      </c>
      <c r="H120" s="61">
        <f t="shared" si="18"/>
        <v>0.15</v>
      </c>
      <c r="I120" s="62">
        <f t="shared" si="14"/>
        <v>6.6666666666666652E-2</v>
      </c>
      <c r="J120" s="60">
        <v>0</v>
      </c>
      <c r="K120" s="61">
        <v>0.16</v>
      </c>
      <c r="L120" s="61">
        <f t="shared" si="19"/>
        <v>0.16</v>
      </c>
      <c r="M120" s="62">
        <f t="shared" si="20"/>
        <v>2.7379027763639795E-7</v>
      </c>
      <c r="N120" s="61">
        <v>0</v>
      </c>
      <c r="O120" s="61">
        <v>0.51100000000000001</v>
      </c>
      <c r="P120" s="61">
        <f t="shared" si="21"/>
        <v>0.51100000000000001</v>
      </c>
      <c r="Q120" s="65">
        <f t="shared" si="15"/>
        <v>-0.6868884540117417</v>
      </c>
    </row>
    <row r="121" spans="1:17" x14ac:dyDescent="0.25">
      <c r="A121" s="84" t="s">
        <v>185</v>
      </c>
      <c r="B121" s="85">
        <v>0</v>
      </c>
      <c r="C121" s="86">
        <v>0</v>
      </c>
      <c r="D121" s="64">
        <f t="shared" si="16"/>
        <v>0</v>
      </c>
      <c r="E121" s="62">
        <f t="shared" si="17"/>
        <v>0</v>
      </c>
      <c r="F121" s="60">
        <v>0</v>
      </c>
      <c r="G121" s="61">
        <v>0</v>
      </c>
      <c r="H121" s="61">
        <f t="shared" si="18"/>
        <v>0</v>
      </c>
      <c r="I121" s="62" t="str">
        <f t="shared" si="14"/>
        <v/>
      </c>
      <c r="J121" s="60">
        <v>0</v>
      </c>
      <c r="K121" s="61">
        <v>0</v>
      </c>
      <c r="L121" s="61">
        <f t="shared" si="19"/>
        <v>0</v>
      </c>
      <c r="M121" s="62">
        <f t="shared" si="20"/>
        <v>0</v>
      </c>
      <c r="N121" s="61">
        <v>0</v>
      </c>
      <c r="O121" s="61">
        <v>1.37</v>
      </c>
      <c r="P121" s="61">
        <f t="shared" si="21"/>
        <v>1.37</v>
      </c>
      <c r="Q121" s="65">
        <f t="shared" si="15"/>
        <v>-1</v>
      </c>
    </row>
    <row r="122" spans="1:17" x14ac:dyDescent="0.25">
      <c r="A122" s="84" t="s">
        <v>243</v>
      </c>
      <c r="B122" s="85">
        <v>0</v>
      </c>
      <c r="C122" s="86">
        <v>6.3E-2</v>
      </c>
      <c r="D122" s="64">
        <f t="shared" si="16"/>
        <v>6.3E-2</v>
      </c>
      <c r="E122" s="62">
        <f t="shared" si="17"/>
        <v>7.437511094287383E-7</v>
      </c>
      <c r="F122" s="60">
        <v>0</v>
      </c>
      <c r="G122" s="61">
        <v>0</v>
      </c>
      <c r="H122" s="61">
        <f t="shared" si="18"/>
        <v>0</v>
      </c>
      <c r="I122" s="62" t="str">
        <f t="shared" si="14"/>
        <v/>
      </c>
      <c r="J122" s="60">
        <v>0</v>
      </c>
      <c r="K122" s="61">
        <v>0.29599999999999999</v>
      </c>
      <c r="L122" s="61">
        <f t="shared" si="19"/>
        <v>0.29599999999999999</v>
      </c>
      <c r="M122" s="62">
        <f t="shared" si="20"/>
        <v>5.065120136273361E-7</v>
      </c>
      <c r="N122" s="61">
        <v>0</v>
      </c>
      <c r="O122" s="61">
        <v>0</v>
      </c>
      <c r="P122" s="61">
        <f t="shared" si="21"/>
        <v>0</v>
      </c>
      <c r="Q122" s="65" t="str">
        <f t="shared" si="15"/>
        <v/>
      </c>
    </row>
    <row r="123" spans="1:17" x14ac:dyDescent="0.25">
      <c r="A123" s="84" t="s">
        <v>187</v>
      </c>
      <c r="B123" s="85">
        <v>0</v>
      </c>
      <c r="C123" s="86">
        <v>0.1</v>
      </c>
      <c r="D123" s="64">
        <f t="shared" si="16"/>
        <v>0.1</v>
      </c>
      <c r="E123" s="62">
        <f t="shared" si="17"/>
        <v>1.1805573165535529E-6</v>
      </c>
      <c r="F123" s="60">
        <v>0</v>
      </c>
      <c r="G123" s="61">
        <v>0</v>
      </c>
      <c r="H123" s="61">
        <f t="shared" si="18"/>
        <v>0</v>
      </c>
      <c r="I123" s="62" t="str">
        <f t="shared" si="14"/>
        <v/>
      </c>
      <c r="J123" s="60">
        <v>0</v>
      </c>
      <c r="K123" s="61">
        <v>0.3</v>
      </c>
      <c r="L123" s="61">
        <f t="shared" si="19"/>
        <v>0.3</v>
      </c>
      <c r="M123" s="62">
        <f t="shared" si="20"/>
        <v>5.1335677056824605E-7</v>
      </c>
      <c r="N123" s="61">
        <v>0</v>
      </c>
      <c r="O123" s="61">
        <v>0</v>
      </c>
      <c r="P123" s="61">
        <f t="shared" si="21"/>
        <v>0</v>
      </c>
      <c r="Q123" s="65" t="str">
        <f t="shared" si="15"/>
        <v/>
      </c>
    </row>
    <row r="124" spans="1:17" x14ac:dyDescent="0.25">
      <c r="A124" s="84" t="s">
        <v>211</v>
      </c>
      <c r="B124" s="85">
        <v>0</v>
      </c>
      <c r="C124" s="86">
        <v>0</v>
      </c>
      <c r="D124" s="64">
        <f t="shared" si="16"/>
        <v>0</v>
      </c>
      <c r="E124" s="62">
        <f t="shared" si="17"/>
        <v>0</v>
      </c>
      <c r="F124" s="60">
        <v>0</v>
      </c>
      <c r="G124" s="61">
        <v>0</v>
      </c>
      <c r="H124" s="61">
        <f t="shared" si="18"/>
        <v>0</v>
      </c>
      <c r="I124" s="62" t="str">
        <f t="shared" si="14"/>
        <v/>
      </c>
      <c r="J124" s="60">
        <v>0</v>
      </c>
      <c r="K124" s="61">
        <v>0.14000000000000001</v>
      </c>
      <c r="L124" s="61">
        <f t="shared" si="19"/>
        <v>0.14000000000000001</v>
      </c>
      <c r="M124" s="62">
        <f t="shared" si="20"/>
        <v>2.3956649293184821E-7</v>
      </c>
      <c r="N124" s="61">
        <v>0</v>
      </c>
      <c r="O124" s="61">
        <v>0</v>
      </c>
      <c r="P124" s="61">
        <f t="shared" si="21"/>
        <v>0</v>
      </c>
      <c r="Q124" s="65" t="str">
        <f t="shared" si="15"/>
        <v/>
      </c>
    </row>
    <row r="125" spans="1:17" x14ac:dyDescent="0.25">
      <c r="A125" s="84" t="s">
        <v>189</v>
      </c>
      <c r="B125" s="85">
        <v>0</v>
      </c>
      <c r="C125" s="86">
        <v>0</v>
      </c>
      <c r="D125" s="64">
        <f t="shared" si="16"/>
        <v>0</v>
      </c>
      <c r="E125" s="62">
        <f t="shared" si="17"/>
        <v>0</v>
      </c>
      <c r="F125" s="60">
        <v>0</v>
      </c>
      <c r="G125" s="61">
        <v>0</v>
      </c>
      <c r="H125" s="61">
        <f t="shared" si="18"/>
        <v>0</v>
      </c>
      <c r="I125" s="62" t="str">
        <f t="shared" si="14"/>
        <v/>
      </c>
      <c r="J125" s="60">
        <v>0</v>
      </c>
      <c r="K125" s="61">
        <v>0</v>
      </c>
      <c r="L125" s="61">
        <f t="shared" si="19"/>
        <v>0</v>
      </c>
      <c r="M125" s="62">
        <f t="shared" si="20"/>
        <v>0</v>
      </c>
      <c r="N125" s="61">
        <v>0</v>
      </c>
      <c r="O125" s="61">
        <v>0</v>
      </c>
      <c r="P125" s="61">
        <f t="shared" si="21"/>
        <v>0</v>
      </c>
      <c r="Q125" s="65" t="str">
        <f t="shared" si="15"/>
        <v/>
      </c>
    </row>
    <row r="126" spans="1:17" x14ac:dyDescent="0.25">
      <c r="A126" s="84" t="s">
        <v>249</v>
      </c>
      <c r="B126" s="85">
        <v>0</v>
      </c>
      <c r="C126" s="86">
        <v>4.5609999999999999</v>
      </c>
      <c r="D126" s="64">
        <f t="shared" si="16"/>
        <v>4.5609999999999999</v>
      </c>
      <c r="E126" s="62">
        <f t="shared" si="17"/>
        <v>5.3845219208007544E-5</v>
      </c>
      <c r="F126" s="60">
        <v>0</v>
      </c>
      <c r="G126" s="61">
        <v>5.6559999999999997</v>
      </c>
      <c r="H126" s="61">
        <f t="shared" si="18"/>
        <v>5.6559999999999997</v>
      </c>
      <c r="I126" s="62">
        <f t="shared" si="14"/>
        <v>-0.19359971711456858</v>
      </c>
      <c r="J126" s="60">
        <v>0</v>
      </c>
      <c r="K126" s="61">
        <v>14.536</v>
      </c>
      <c r="L126" s="61">
        <f t="shared" si="19"/>
        <v>14.536</v>
      </c>
      <c r="M126" s="62">
        <f t="shared" si="20"/>
        <v>2.4873846723266751E-5</v>
      </c>
      <c r="N126" s="61">
        <v>0</v>
      </c>
      <c r="O126" s="61">
        <v>6.8970000000000002</v>
      </c>
      <c r="P126" s="61">
        <f t="shared" si="21"/>
        <v>6.8970000000000002</v>
      </c>
      <c r="Q126" s="65">
        <f t="shared" si="15"/>
        <v>1.1075830071045383</v>
      </c>
    </row>
    <row r="127" spans="1:17" x14ac:dyDescent="0.25">
      <c r="A127" s="84" t="s">
        <v>191</v>
      </c>
      <c r="B127" s="85">
        <v>0</v>
      </c>
      <c r="C127" s="86">
        <v>0</v>
      </c>
      <c r="D127" s="64">
        <f t="shared" si="16"/>
        <v>0</v>
      </c>
      <c r="E127" s="62">
        <f t="shared" si="17"/>
        <v>0</v>
      </c>
      <c r="F127" s="60">
        <v>0</v>
      </c>
      <c r="G127" s="61">
        <v>0</v>
      </c>
      <c r="H127" s="61">
        <f t="shared" si="18"/>
        <v>0</v>
      </c>
      <c r="I127" s="62" t="str">
        <f t="shared" si="14"/>
        <v/>
      </c>
      <c r="J127" s="60">
        <v>0</v>
      </c>
      <c r="K127" s="61">
        <v>0.15</v>
      </c>
      <c r="L127" s="61">
        <f t="shared" si="19"/>
        <v>0.15</v>
      </c>
      <c r="M127" s="62">
        <f t="shared" si="20"/>
        <v>2.5667838528412303E-7</v>
      </c>
      <c r="N127" s="61">
        <v>0</v>
      </c>
      <c r="O127" s="61">
        <v>0</v>
      </c>
      <c r="P127" s="61">
        <f t="shared" si="21"/>
        <v>0</v>
      </c>
      <c r="Q127" s="65" t="str">
        <f t="shared" si="15"/>
        <v/>
      </c>
    </row>
    <row r="128" spans="1:17" x14ac:dyDescent="0.25">
      <c r="A128" s="84" t="s">
        <v>253</v>
      </c>
      <c r="B128" s="85">
        <v>0</v>
      </c>
      <c r="C128" s="86">
        <v>0.51</v>
      </c>
      <c r="D128" s="64">
        <f t="shared" si="16"/>
        <v>0.51</v>
      </c>
      <c r="E128" s="62">
        <f t="shared" si="17"/>
        <v>6.0208423144231192E-6</v>
      </c>
      <c r="F128" s="60">
        <v>0</v>
      </c>
      <c r="G128" s="61">
        <v>0.26</v>
      </c>
      <c r="H128" s="61">
        <f t="shared" si="18"/>
        <v>0.26</v>
      </c>
      <c r="I128" s="62">
        <f t="shared" si="14"/>
        <v>0.96153846153846145</v>
      </c>
      <c r="J128" s="60">
        <v>0</v>
      </c>
      <c r="K128" s="61">
        <v>4.1440000000000001</v>
      </c>
      <c r="L128" s="61">
        <f t="shared" si="19"/>
        <v>4.1440000000000001</v>
      </c>
      <c r="M128" s="62">
        <f t="shared" si="20"/>
        <v>7.0911681907827067E-6</v>
      </c>
      <c r="N128" s="61">
        <v>0</v>
      </c>
      <c r="O128" s="61">
        <v>2.68</v>
      </c>
      <c r="P128" s="61">
        <f t="shared" si="21"/>
        <v>2.68</v>
      </c>
      <c r="Q128" s="65">
        <f t="shared" si="15"/>
        <v>0.54626865671641789</v>
      </c>
    </row>
    <row r="129" spans="1:17" x14ac:dyDescent="0.25">
      <c r="A129" s="84" t="s">
        <v>220</v>
      </c>
      <c r="B129" s="85">
        <v>0</v>
      </c>
      <c r="C129" s="86">
        <v>0</v>
      </c>
      <c r="D129" s="64">
        <f t="shared" si="16"/>
        <v>0</v>
      </c>
      <c r="E129" s="62">
        <f t="shared" si="17"/>
        <v>0</v>
      </c>
      <c r="F129" s="60">
        <v>0</v>
      </c>
      <c r="G129" s="61">
        <v>0</v>
      </c>
      <c r="H129" s="61">
        <f t="shared" si="18"/>
        <v>0</v>
      </c>
      <c r="I129" s="62" t="str">
        <f t="shared" si="14"/>
        <v/>
      </c>
      <c r="J129" s="60">
        <v>0</v>
      </c>
      <c r="K129" s="61">
        <v>0</v>
      </c>
      <c r="L129" s="61">
        <f t="shared" si="19"/>
        <v>0</v>
      </c>
      <c r="M129" s="62">
        <f t="shared" si="20"/>
        <v>0</v>
      </c>
      <c r="N129" s="61">
        <v>0</v>
      </c>
      <c r="O129" s="61">
        <v>0.01</v>
      </c>
      <c r="P129" s="61">
        <f t="shared" si="21"/>
        <v>0.01</v>
      </c>
      <c r="Q129" s="65">
        <f t="shared" si="15"/>
        <v>-1</v>
      </c>
    </row>
    <row r="130" spans="1:17" x14ac:dyDescent="0.25">
      <c r="A130" s="84" t="s">
        <v>256</v>
      </c>
      <c r="B130" s="85">
        <v>0</v>
      </c>
      <c r="C130" s="86">
        <v>1.4E-2</v>
      </c>
      <c r="D130" s="64">
        <f t="shared" si="16"/>
        <v>1.4E-2</v>
      </c>
      <c r="E130" s="62">
        <f t="shared" si="17"/>
        <v>1.652780243174974E-7</v>
      </c>
      <c r="F130" s="60">
        <v>0</v>
      </c>
      <c r="G130" s="61">
        <v>0</v>
      </c>
      <c r="H130" s="61">
        <f t="shared" si="18"/>
        <v>0</v>
      </c>
      <c r="I130" s="62" t="str">
        <f t="shared" si="14"/>
        <v/>
      </c>
      <c r="J130" s="60">
        <v>0</v>
      </c>
      <c r="K130" s="61">
        <v>5.0999999999999997E-2</v>
      </c>
      <c r="L130" s="61">
        <f t="shared" si="19"/>
        <v>5.0999999999999997E-2</v>
      </c>
      <c r="M130" s="62">
        <f t="shared" si="20"/>
        <v>8.7270650996601829E-8</v>
      </c>
      <c r="N130" s="61">
        <v>0</v>
      </c>
      <c r="O130" s="61">
        <v>2.3420000000000001</v>
      </c>
      <c r="P130" s="61">
        <f t="shared" si="21"/>
        <v>2.3420000000000001</v>
      </c>
      <c r="Q130" s="65">
        <f t="shared" si="15"/>
        <v>-0.97822374039282667</v>
      </c>
    </row>
    <row r="131" spans="1:17" x14ac:dyDescent="0.25">
      <c r="A131" s="84" t="s">
        <v>194</v>
      </c>
      <c r="B131" s="85">
        <v>0</v>
      </c>
      <c r="C131" s="86">
        <v>2.5760000000000001</v>
      </c>
      <c r="D131" s="64">
        <f t="shared" si="16"/>
        <v>2.5760000000000001</v>
      </c>
      <c r="E131" s="62">
        <f t="shared" si="17"/>
        <v>3.0411156474419522E-5</v>
      </c>
      <c r="F131" s="60">
        <v>0</v>
      </c>
      <c r="G131" s="61">
        <v>1.1319999999999999</v>
      </c>
      <c r="H131" s="61">
        <f t="shared" si="18"/>
        <v>1.1319999999999999</v>
      </c>
      <c r="I131" s="62">
        <f t="shared" si="14"/>
        <v>1.2756183745583041</v>
      </c>
      <c r="J131" s="60">
        <v>0</v>
      </c>
      <c r="K131" s="61">
        <v>8.43</v>
      </c>
      <c r="L131" s="61">
        <f t="shared" si="19"/>
        <v>8.43</v>
      </c>
      <c r="M131" s="62">
        <f t="shared" si="20"/>
        <v>1.4425325252967715E-5</v>
      </c>
      <c r="N131" s="61">
        <v>0</v>
      </c>
      <c r="O131" s="61">
        <v>1.133</v>
      </c>
      <c r="P131" s="61">
        <f t="shared" si="21"/>
        <v>1.133</v>
      </c>
      <c r="Q131" s="65">
        <f t="shared" si="15"/>
        <v>6.4404236540158868</v>
      </c>
    </row>
    <row r="132" spans="1:17" x14ac:dyDescent="0.25">
      <c r="A132" s="84" t="s">
        <v>260</v>
      </c>
      <c r="B132" s="85">
        <v>0</v>
      </c>
      <c r="C132" s="86">
        <v>0.17899999999999999</v>
      </c>
      <c r="D132" s="64">
        <f t="shared" si="16"/>
        <v>0.17899999999999999</v>
      </c>
      <c r="E132" s="62">
        <f t="shared" si="17"/>
        <v>2.1131975966308597E-6</v>
      </c>
      <c r="F132" s="60">
        <v>0</v>
      </c>
      <c r="G132" s="61">
        <v>0.18099999999999999</v>
      </c>
      <c r="H132" s="61">
        <f t="shared" si="18"/>
        <v>0.18099999999999999</v>
      </c>
      <c r="I132" s="62">
        <f t="shared" si="14"/>
        <v>-1.1049723756906049E-2</v>
      </c>
      <c r="J132" s="60">
        <v>0</v>
      </c>
      <c r="K132" s="61">
        <v>1.131</v>
      </c>
      <c r="L132" s="61">
        <f t="shared" si="19"/>
        <v>1.131</v>
      </c>
      <c r="M132" s="62">
        <f t="shared" si="20"/>
        <v>1.9353550250422881E-6</v>
      </c>
      <c r="N132" s="61">
        <v>0</v>
      </c>
      <c r="O132" s="61">
        <v>3.4540000000000002</v>
      </c>
      <c r="P132" s="61">
        <f t="shared" si="21"/>
        <v>3.4540000000000002</v>
      </c>
      <c r="Q132" s="65">
        <f t="shared" si="15"/>
        <v>-0.67255356108859288</v>
      </c>
    </row>
    <row r="133" spans="1:17" x14ac:dyDescent="0.25">
      <c r="A133" s="84" t="s">
        <v>196</v>
      </c>
      <c r="B133" s="85">
        <v>0</v>
      </c>
      <c r="C133" s="86">
        <v>0</v>
      </c>
      <c r="D133" s="64">
        <f t="shared" si="16"/>
        <v>0</v>
      </c>
      <c r="E133" s="62">
        <f t="shared" si="17"/>
        <v>0</v>
      </c>
      <c r="F133" s="60">
        <v>0</v>
      </c>
      <c r="G133" s="61">
        <v>0</v>
      </c>
      <c r="H133" s="61">
        <f t="shared" si="18"/>
        <v>0</v>
      </c>
      <c r="I133" s="62" t="str">
        <f t="shared" si="14"/>
        <v/>
      </c>
      <c r="J133" s="60">
        <v>0</v>
      </c>
      <c r="K133" s="61">
        <v>0.45</v>
      </c>
      <c r="L133" s="61">
        <f t="shared" si="19"/>
        <v>0.45</v>
      </c>
      <c r="M133" s="62">
        <f t="shared" si="20"/>
        <v>7.7003515585236923E-7</v>
      </c>
      <c r="N133" s="61">
        <v>0</v>
      </c>
      <c r="O133" s="61">
        <v>0.40200000000000002</v>
      </c>
      <c r="P133" s="61">
        <f t="shared" si="21"/>
        <v>0.40200000000000002</v>
      </c>
      <c r="Q133" s="65">
        <f t="shared" si="15"/>
        <v>0.11940298507462677</v>
      </c>
    </row>
    <row r="134" spans="1:17" x14ac:dyDescent="0.25">
      <c r="A134" s="84" t="s">
        <v>173</v>
      </c>
      <c r="B134" s="85">
        <v>0</v>
      </c>
      <c r="C134" s="86">
        <v>0</v>
      </c>
      <c r="D134" s="64">
        <f t="shared" si="16"/>
        <v>0</v>
      </c>
      <c r="E134" s="62">
        <f t="shared" si="17"/>
        <v>0</v>
      </c>
      <c r="F134" s="60">
        <v>0</v>
      </c>
      <c r="G134" s="61">
        <v>0</v>
      </c>
      <c r="H134" s="61">
        <f t="shared" si="18"/>
        <v>0</v>
      </c>
      <c r="I134" s="62" t="str">
        <f t="shared" si="14"/>
        <v/>
      </c>
      <c r="J134" s="60">
        <v>0</v>
      </c>
      <c r="K134" s="61">
        <v>0</v>
      </c>
      <c r="L134" s="61">
        <f t="shared" si="19"/>
        <v>0</v>
      </c>
      <c r="M134" s="62">
        <f t="shared" si="20"/>
        <v>0</v>
      </c>
      <c r="N134" s="61">
        <v>0</v>
      </c>
      <c r="O134" s="61">
        <v>2E-3</v>
      </c>
      <c r="P134" s="61">
        <f t="shared" si="21"/>
        <v>2E-3</v>
      </c>
      <c r="Q134" s="65">
        <f t="shared" si="15"/>
        <v>-1</v>
      </c>
    </row>
    <row r="135" spans="1:17" x14ac:dyDescent="0.25">
      <c r="A135" s="84" t="s">
        <v>197</v>
      </c>
      <c r="B135" s="85">
        <v>0</v>
      </c>
      <c r="C135" s="86">
        <v>0</v>
      </c>
      <c r="D135" s="64">
        <f t="shared" si="16"/>
        <v>0</v>
      </c>
      <c r="E135" s="62">
        <f t="shared" si="17"/>
        <v>0</v>
      </c>
      <c r="F135" s="60">
        <v>0</v>
      </c>
      <c r="G135" s="61">
        <v>0</v>
      </c>
      <c r="H135" s="61">
        <f t="shared" si="18"/>
        <v>0</v>
      </c>
      <c r="I135" s="62" t="str">
        <f t="shared" si="14"/>
        <v/>
      </c>
      <c r="J135" s="60">
        <v>0</v>
      </c>
      <c r="K135" s="61">
        <v>0</v>
      </c>
      <c r="L135" s="61">
        <f t="shared" si="19"/>
        <v>0</v>
      </c>
      <c r="M135" s="62">
        <f t="shared" si="20"/>
        <v>0</v>
      </c>
      <c r="N135" s="61">
        <v>0</v>
      </c>
      <c r="O135" s="61">
        <v>0.03</v>
      </c>
      <c r="P135" s="61">
        <f t="shared" si="21"/>
        <v>0.03</v>
      </c>
      <c r="Q135" s="65">
        <f t="shared" si="15"/>
        <v>-1</v>
      </c>
    </row>
    <row r="136" spans="1:17" x14ac:dyDescent="0.25">
      <c r="A136" s="84" t="s">
        <v>268</v>
      </c>
      <c r="B136" s="85">
        <v>0</v>
      </c>
      <c r="C136" s="86">
        <v>0</v>
      </c>
      <c r="D136" s="64">
        <f t="shared" si="16"/>
        <v>0</v>
      </c>
      <c r="E136" s="62">
        <f t="shared" si="17"/>
        <v>0</v>
      </c>
      <c r="F136" s="60">
        <v>0</v>
      </c>
      <c r="G136" s="61">
        <v>0</v>
      </c>
      <c r="H136" s="61">
        <f t="shared" si="18"/>
        <v>0</v>
      </c>
      <c r="I136" s="62" t="str">
        <f t="shared" ref="I136:I199" si="22">IFERROR(D136/H136-1,"")</f>
        <v/>
      </c>
      <c r="J136" s="60">
        <v>0</v>
      </c>
      <c r="K136" s="61">
        <v>0</v>
      </c>
      <c r="L136" s="61">
        <f t="shared" si="19"/>
        <v>0</v>
      </c>
      <c r="M136" s="62">
        <f t="shared" si="20"/>
        <v>0</v>
      </c>
      <c r="N136" s="61">
        <v>0</v>
      </c>
      <c r="O136" s="61">
        <v>0.35</v>
      </c>
      <c r="P136" s="61">
        <f t="shared" si="21"/>
        <v>0.35</v>
      </c>
      <c r="Q136" s="65">
        <f t="shared" ref="Q136:Q199" si="23">IFERROR(L136/P136-1,"")</f>
        <v>-1</v>
      </c>
    </row>
    <row r="137" spans="1:17" x14ac:dyDescent="0.25">
      <c r="A137" s="84" t="s">
        <v>153</v>
      </c>
      <c r="B137" s="85">
        <v>0</v>
      </c>
      <c r="C137" s="86">
        <v>0.29699999999999999</v>
      </c>
      <c r="D137" s="64">
        <f t="shared" si="16"/>
        <v>0.29699999999999999</v>
      </c>
      <c r="E137" s="62">
        <f t="shared" si="17"/>
        <v>3.5062552301640519E-6</v>
      </c>
      <c r="F137" s="60">
        <v>0</v>
      </c>
      <c r="G137" s="61">
        <v>0.46400000000000002</v>
      </c>
      <c r="H137" s="61">
        <f t="shared" si="18"/>
        <v>0.46400000000000002</v>
      </c>
      <c r="I137" s="62">
        <f t="shared" si="22"/>
        <v>-0.35991379310344829</v>
      </c>
      <c r="J137" s="60">
        <v>0</v>
      </c>
      <c r="K137" s="61">
        <v>2.367</v>
      </c>
      <c r="L137" s="61">
        <f t="shared" si="19"/>
        <v>2.367</v>
      </c>
      <c r="M137" s="62">
        <f t="shared" si="20"/>
        <v>4.0503849197834617E-6</v>
      </c>
      <c r="N137" s="61">
        <v>0</v>
      </c>
      <c r="O137" s="61">
        <v>3.6509999999999998</v>
      </c>
      <c r="P137" s="61">
        <f t="shared" si="21"/>
        <v>3.6509999999999998</v>
      </c>
      <c r="Q137" s="65">
        <f t="shared" si="23"/>
        <v>-0.3516844700082169</v>
      </c>
    </row>
    <row r="138" spans="1:17" x14ac:dyDescent="0.25">
      <c r="A138" s="84" t="s">
        <v>118</v>
      </c>
      <c r="B138" s="85">
        <v>0</v>
      </c>
      <c r="C138" s="86">
        <v>0</v>
      </c>
      <c r="D138" s="64">
        <f t="shared" si="16"/>
        <v>0</v>
      </c>
      <c r="E138" s="62">
        <f t="shared" si="17"/>
        <v>0</v>
      </c>
      <c r="F138" s="60">
        <v>0</v>
      </c>
      <c r="G138" s="61">
        <v>0</v>
      </c>
      <c r="H138" s="61">
        <f t="shared" si="18"/>
        <v>0</v>
      </c>
      <c r="I138" s="62" t="str">
        <f t="shared" si="22"/>
        <v/>
      </c>
      <c r="J138" s="60">
        <v>0</v>
      </c>
      <c r="K138" s="61">
        <v>1.419</v>
      </c>
      <c r="L138" s="61">
        <f t="shared" si="19"/>
        <v>1.419</v>
      </c>
      <c r="M138" s="62">
        <f t="shared" si="20"/>
        <v>2.4281775247878043E-6</v>
      </c>
      <c r="N138" s="61">
        <v>0</v>
      </c>
      <c r="O138" s="61">
        <v>0.25</v>
      </c>
      <c r="P138" s="61">
        <f t="shared" si="21"/>
        <v>0.25</v>
      </c>
      <c r="Q138" s="65">
        <f t="shared" si="23"/>
        <v>4.6760000000000002</v>
      </c>
    </row>
    <row r="139" spans="1:17" x14ac:dyDescent="0.25">
      <c r="A139" s="84" t="s">
        <v>200</v>
      </c>
      <c r="B139" s="85">
        <v>0</v>
      </c>
      <c r="C139" s="86">
        <v>0</v>
      </c>
      <c r="D139" s="64">
        <f t="shared" si="16"/>
        <v>0</v>
      </c>
      <c r="E139" s="62">
        <f t="shared" si="17"/>
        <v>0</v>
      </c>
      <c r="F139" s="60">
        <v>0</v>
      </c>
      <c r="G139" s="61">
        <v>0</v>
      </c>
      <c r="H139" s="61">
        <f t="shared" si="18"/>
        <v>0</v>
      </c>
      <c r="I139" s="62" t="str">
        <f t="shared" si="22"/>
        <v/>
      </c>
      <c r="J139" s="60">
        <v>0</v>
      </c>
      <c r="K139" s="61">
        <v>0</v>
      </c>
      <c r="L139" s="61">
        <f t="shared" si="19"/>
        <v>0</v>
      </c>
      <c r="M139" s="62">
        <f t="shared" si="20"/>
        <v>0</v>
      </c>
      <c r="N139" s="61">
        <v>0</v>
      </c>
      <c r="O139" s="61">
        <v>0</v>
      </c>
      <c r="P139" s="61">
        <f t="shared" si="21"/>
        <v>0</v>
      </c>
      <c r="Q139" s="65" t="str">
        <f t="shared" si="23"/>
        <v/>
      </c>
    </row>
    <row r="140" spans="1:17" x14ac:dyDescent="0.25">
      <c r="A140" s="84" t="s">
        <v>276</v>
      </c>
      <c r="B140" s="85">
        <v>0</v>
      </c>
      <c r="C140" s="86">
        <v>0</v>
      </c>
      <c r="D140" s="64">
        <f t="shared" si="16"/>
        <v>0</v>
      </c>
      <c r="E140" s="62">
        <f t="shared" si="17"/>
        <v>0</v>
      </c>
      <c r="F140" s="60">
        <v>0</v>
      </c>
      <c r="G140" s="61">
        <v>0</v>
      </c>
      <c r="H140" s="61">
        <f t="shared" si="18"/>
        <v>0</v>
      </c>
      <c r="I140" s="62" t="str">
        <f t="shared" si="22"/>
        <v/>
      </c>
      <c r="J140" s="60">
        <v>0</v>
      </c>
      <c r="K140" s="61">
        <v>0</v>
      </c>
      <c r="L140" s="61">
        <f t="shared" si="19"/>
        <v>0</v>
      </c>
      <c r="M140" s="62">
        <f t="shared" si="20"/>
        <v>0</v>
      </c>
      <c r="N140" s="61">
        <v>0</v>
      </c>
      <c r="O140" s="61">
        <v>0.108</v>
      </c>
      <c r="P140" s="61">
        <f t="shared" si="21"/>
        <v>0.108</v>
      </c>
      <c r="Q140" s="65">
        <f t="shared" si="23"/>
        <v>-1</v>
      </c>
    </row>
    <row r="141" spans="1:17" x14ac:dyDescent="0.25">
      <c r="A141" s="84" t="s">
        <v>202</v>
      </c>
      <c r="B141" s="85">
        <v>0</v>
      </c>
      <c r="C141" s="86">
        <v>0</v>
      </c>
      <c r="D141" s="64">
        <f t="shared" si="16"/>
        <v>0</v>
      </c>
      <c r="E141" s="62">
        <f t="shared" si="17"/>
        <v>0</v>
      </c>
      <c r="F141" s="60">
        <v>0</v>
      </c>
      <c r="G141" s="61">
        <v>0</v>
      </c>
      <c r="H141" s="61">
        <f t="shared" si="18"/>
        <v>0</v>
      </c>
      <c r="I141" s="62" t="str">
        <f t="shared" si="22"/>
        <v/>
      </c>
      <c r="J141" s="60">
        <v>0</v>
      </c>
      <c r="K141" s="61">
        <v>0.05</v>
      </c>
      <c r="L141" s="61">
        <f t="shared" si="19"/>
        <v>0.05</v>
      </c>
      <c r="M141" s="62">
        <f t="shared" si="20"/>
        <v>8.5559461761374355E-8</v>
      </c>
      <c r="N141" s="61">
        <v>0</v>
      </c>
      <c r="O141" s="61">
        <v>0</v>
      </c>
      <c r="P141" s="61">
        <f t="shared" si="21"/>
        <v>0</v>
      </c>
      <c r="Q141" s="65" t="str">
        <f t="shared" si="23"/>
        <v/>
      </c>
    </row>
    <row r="142" spans="1:17" x14ac:dyDescent="0.25">
      <c r="A142" s="84" t="s">
        <v>280</v>
      </c>
      <c r="B142" s="85">
        <v>0</v>
      </c>
      <c r="C142" s="86">
        <v>1.1859999999999999</v>
      </c>
      <c r="D142" s="64">
        <f t="shared" si="16"/>
        <v>1.1859999999999999</v>
      </c>
      <c r="E142" s="62">
        <f t="shared" si="17"/>
        <v>1.4001409774325136E-5</v>
      </c>
      <c r="F142" s="60">
        <v>0</v>
      </c>
      <c r="G142" s="61">
        <v>0</v>
      </c>
      <c r="H142" s="61">
        <f t="shared" si="18"/>
        <v>0</v>
      </c>
      <c r="I142" s="62" t="str">
        <f t="shared" si="22"/>
        <v/>
      </c>
      <c r="J142" s="60">
        <v>0</v>
      </c>
      <c r="K142" s="61">
        <v>7.673</v>
      </c>
      <c r="L142" s="61">
        <f t="shared" si="19"/>
        <v>7.673</v>
      </c>
      <c r="M142" s="62">
        <f t="shared" si="20"/>
        <v>1.3129955001900508E-5</v>
      </c>
      <c r="N142" s="61">
        <v>0</v>
      </c>
      <c r="O142" s="61">
        <v>1.7609999999999999</v>
      </c>
      <c r="P142" s="61">
        <f t="shared" si="21"/>
        <v>1.7609999999999999</v>
      </c>
      <c r="Q142" s="65">
        <f t="shared" si="23"/>
        <v>3.3571834185122089</v>
      </c>
    </row>
    <row r="143" spans="1:17" x14ac:dyDescent="0.25">
      <c r="A143" s="84" t="s">
        <v>204</v>
      </c>
      <c r="B143" s="85">
        <v>0</v>
      </c>
      <c r="C143" s="86">
        <v>2.694</v>
      </c>
      <c r="D143" s="64">
        <f t="shared" si="16"/>
        <v>2.694</v>
      </c>
      <c r="E143" s="62">
        <f t="shared" si="17"/>
        <v>3.180421410795271E-5</v>
      </c>
      <c r="F143" s="60">
        <v>0</v>
      </c>
      <c r="G143" s="61">
        <v>2.2069999999999999</v>
      </c>
      <c r="H143" s="61">
        <f t="shared" si="18"/>
        <v>2.2069999999999999</v>
      </c>
      <c r="I143" s="62">
        <f t="shared" si="22"/>
        <v>0.22066153149071144</v>
      </c>
      <c r="J143" s="60">
        <v>0</v>
      </c>
      <c r="K143" s="61">
        <v>6.17</v>
      </c>
      <c r="L143" s="61">
        <f t="shared" si="19"/>
        <v>6.17</v>
      </c>
      <c r="M143" s="62">
        <f t="shared" si="20"/>
        <v>1.0558037581353595E-5</v>
      </c>
      <c r="N143" s="61">
        <v>0</v>
      </c>
      <c r="O143" s="61">
        <v>4.2629999999999999</v>
      </c>
      <c r="P143" s="61">
        <f t="shared" si="21"/>
        <v>4.2629999999999999</v>
      </c>
      <c r="Q143" s="65">
        <f t="shared" si="23"/>
        <v>0.44733755571193989</v>
      </c>
    </row>
    <row r="144" spans="1:17" x14ac:dyDescent="0.25">
      <c r="A144" s="84" t="s">
        <v>228</v>
      </c>
      <c r="B144" s="85">
        <v>0</v>
      </c>
      <c r="C144" s="86">
        <v>0</v>
      </c>
      <c r="D144" s="64">
        <f t="shared" si="16"/>
        <v>0</v>
      </c>
      <c r="E144" s="62">
        <f t="shared" si="17"/>
        <v>0</v>
      </c>
      <c r="F144" s="60">
        <v>0</v>
      </c>
      <c r="G144" s="61">
        <v>0</v>
      </c>
      <c r="H144" s="61">
        <f t="shared" si="18"/>
        <v>0</v>
      </c>
      <c r="I144" s="62" t="str">
        <f t="shared" si="22"/>
        <v/>
      </c>
      <c r="J144" s="60">
        <v>0</v>
      </c>
      <c r="K144" s="61">
        <v>0</v>
      </c>
      <c r="L144" s="61">
        <f t="shared" si="19"/>
        <v>0</v>
      </c>
      <c r="M144" s="62">
        <f t="shared" si="20"/>
        <v>0</v>
      </c>
      <c r="N144" s="61">
        <v>0</v>
      </c>
      <c r="O144" s="61">
        <v>0.09</v>
      </c>
      <c r="P144" s="61">
        <f t="shared" si="21"/>
        <v>0.09</v>
      </c>
      <c r="Q144" s="65">
        <f t="shared" si="23"/>
        <v>-1</v>
      </c>
    </row>
    <row r="145" spans="1:17" x14ac:dyDescent="0.25">
      <c r="A145" s="84" t="s">
        <v>214</v>
      </c>
      <c r="B145" s="85">
        <v>0</v>
      </c>
      <c r="C145" s="86">
        <v>0</v>
      </c>
      <c r="D145" s="64">
        <f t="shared" si="16"/>
        <v>0</v>
      </c>
      <c r="E145" s="62">
        <f t="shared" si="17"/>
        <v>0</v>
      </c>
      <c r="F145" s="60">
        <v>0</v>
      </c>
      <c r="G145" s="61">
        <v>0</v>
      </c>
      <c r="H145" s="61">
        <f t="shared" si="18"/>
        <v>0</v>
      </c>
      <c r="I145" s="62" t="str">
        <f t="shared" si="22"/>
        <v/>
      </c>
      <c r="J145" s="60">
        <v>0</v>
      </c>
      <c r="K145" s="61">
        <v>0</v>
      </c>
      <c r="L145" s="61">
        <f t="shared" si="19"/>
        <v>0</v>
      </c>
      <c r="M145" s="62">
        <f t="shared" si="20"/>
        <v>0</v>
      </c>
      <c r="N145" s="61">
        <v>0</v>
      </c>
      <c r="O145" s="61">
        <v>1.33</v>
      </c>
      <c r="P145" s="61">
        <f t="shared" si="21"/>
        <v>1.33</v>
      </c>
      <c r="Q145" s="65">
        <f t="shared" si="23"/>
        <v>-1</v>
      </c>
    </row>
    <row r="146" spans="1:17" x14ac:dyDescent="0.25">
      <c r="A146" s="84" t="s">
        <v>288</v>
      </c>
      <c r="B146" s="85">
        <v>0</v>
      </c>
      <c r="C146" s="86">
        <v>0.115</v>
      </c>
      <c r="D146" s="64">
        <f t="shared" si="16"/>
        <v>0.115</v>
      </c>
      <c r="E146" s="62">
        <f t="shared" si="17"/>
        <v>1.3576409140365858E-6</v>
      </c>
      <c r="F146" s="60">
        <v>0</v>
      </c>
      <c r="G146" s="61">
        <v>0</v>
      </c>
      <c r="H146" s="61">
        <f t="shared" si="18"/>
        <v>0</v>
      </c>
      <c r="I146" s="62" t="str">
        <f t="shared" si="22"/>
        <v/>
      </c>
      <c r="J146" s="60">
        <v>0</v>
      </c>
      <c r="K146" s="61">
        <v>0.115</v>
      </c>
      <c r="L146" s="61">
        <f t="shared" si="19"/>
        <v>0.115</v>
      </c>
      <c r="M146" s="62">
        <f t="shared" si="20"/>
        <v>1.9678676205116101E-7</v>
      </c>
      <c r="N146" s="61">
        <v>0</v>
      </c>
      <c r="O146" s="61">
        <v>0.21</v>
      </c>
      <c r="P146" s="61">
        <f t="shared" si="21"/>
        <v>0.21</v>
      </c>
      <c r="Q146" s="65">
        <f t="shared" si="23"/>
        <v>-0.45238095238095233</v>
      </c>
    </row>
    <row r="147" spans="1:17" x14ac:dyDescent="0.25">
      <c r="A147" s="84" t="s">
        <v>91</v>
      </c>
      <c r="B147" s="85">
        <v>0</v>
      </c>
      <c r="C147" s="86">
        <v>12.238</v>
      </c>
      <c r="D147" s="64">
        <f t="shared" si="16"/>
        <v>12.238</v>
      </c>
      <c r="E147" s="62">
        <f t="shared" si="17"/>
        <v>1.444766043998238E-4</v>
      </c>
      <c r="F147" s="60">
        <v>0</v>
      </c>
      <c r="G147" s="61">
        <v>2.9060000000000001</v>
      </c>
      <c r="H147" s="61">
        <f t="shared" si="18"/>
        <v>2.9060000000000001</v>
      </c>
      <c r="I147" s="62">
        <f t="shared" si="22"/>
        <v>3.2112869924294563</v>
      </c>
      <c r="J147" s="60">
        <v>0</v>
      </c>
      <c r="K147" s="61">
        <v>41.57</v>
      </c>
      <c r="L147" s="61">
        <f t="shared" si="19"/>
        <v>41.57</v>
      </c>
      <c r="M147" s="62">
        <f t="shared" si="20"/>
        <v>7.1134136508406643E-5</v>
      </c>
      <c r="N147" s="61">
        <v>0</v>
      </c>
      <c r="O147" s="61">
        <v>19.196000000000002</v>
      </c>
      <c r="P147" s="61">
        <f t="shared" si="21"/>
        <v>19.196000000000002</v>
      </c>
      <c r="Q147" s="65">
        <f t="shared" si="23"/>
        <v>1.1655553240258385</v>
      </c>
    </row>
    <row r="148" spans="1:17" x14ac:dyDescent="0.25">
      <c r="A148" s="84" t="s">
        <v>292</v>
      </c>
      <c r="B148" s="85">
        <v>0</v>
      </c>
      <c r="C148" s="86">
        <v>0.315</v>
      </c>
      <c r="D148" s="64">
        <f t="shared" si="16"/>
        <v>0.315</v>
      </c>
      <c r="E148" s="62">
        <f t="shared" si="17"/>
        <v>3.7187555471436916E-6</v>
      </c>
      <c r="F148" s="60">
        <v>0</v>
      </c>
      <c r="G148" s="61">
        <v>0.85199999999999998</v>
      </c>
      <c r="H148" s="61">
        <f t="shared" si="18"/>
        <v>0.85199999999999998</v>
      </c>
      <c r="I148" s="62">
        <f t="shared" si="22"/>
        <v>-0.63028169014084501</v>
      </c>
      <c r="J148" s="60">
        <v>0</v>
      </c>
      <c r="K148" s="61">
        <v>1.92</v>
      </c>
      <c r="L148" s="61">
        <f t="shared" si="19"/>
        <v>1.92</v>
      </c>
      <c r="M148" s="62">
        <f t="shared" si="20"/>
        <v>3.2854833316367751E-6</v>
      </c>
      <c r="N148" s="61">
        <v>0</v>
      </c>
      <c r="O148" s="61">
        <v>1.645</v>
      </c>
      <c r="P148" s="61">
        <f t="shared" si="21"/>
        <v>1.645</v>
      </c>
      <c r="Q148" s="65">
        <f t="shared" si="23"/>
        <v>0.1671732522796352</v>
      </c>
    </row>
    <row r="149" spans="1:17" x14ac:dyDescent="0.25">
      <c r="A149" s="84" t="s">
        <v>209</v>
      </c>
      <c r="B149" s="85">
        <v>0</v>
      </c>
      <c r="C149" s="86">
        <v>6.2E-2</v>
      </c>
      <c r="D149" s="64">
        <f t="shared" si="16"/>
        <v>6.2E-2</v>
      </c>
      <c r="E149" s="62">
        <f t="shared" si="17"/>
        <v>7.3194553626320272E-7</v>
      </c>
      <c r="F149" s="60">
        <v>0</v>
      </c>
      <c r="G149" s="61">
        <v>5.5E-2</v>
      </c>
      <c r="H149" s="61">
        <f t="shared" si="18"/>
        <v>5.5E-2</v>
      </c>
      <c r="I149" s="62">
        <f t="shared" si="22"/>
        <v>0.1272727272727272</v>
      </c>
      <c r="J149" s="60">
        <v>0</v>
      </c>
      <c r="K149" s="61">
        <v>0.44600000000000001</v>
      </c>
      <c r="L149" s="61">
        <f t="shared" si="19"/>
        <v>0.44600000000000001</v>
      </c>
      <c r="M149" s="62">
        <f t="shared" si="20"/>
        <v>7.6319039891145929E-7</v>
      </c>
      <c r="N149" s="61">
        <v>24.84</v>
      </c>
      <c r="O149" s="61">
        <v>7.8639999999999999</v>
      </c>
      <c r="P149" s="61">
        <f t="shared" si="21"/>
        <v>32.704000000000001</v>
      </c>
      <c r="Q149" s="65">
        <f t="shared" si="23"/>
        <v>-0.98636252446183958</v>
      </c>
    </row>
    <row r="150" spans="1:17" x14ac:dyDescent="0.25">
      <c r="A150" s="84" t="s">
        <v>296</v>
      </c>
      <c r="B150" s="85">
        <v>0</v>
      </c>
      <c r="C150" s="86">
        <v>0</v>
      </c>
      <c r="D150" s="64">
        <f t="shared" si="16"/>
        <v>0</v>
      </c>
      <c r="E150" s="62">
        <f t="shared" si="17"/>
        <v>0</v>
      </c>
      <c r="F150" s="60">
        <v>0</v>
      </c>
      <c r="G150" s="61">
        <v>0</v>
      </c>
      <c r="H150" s="61">
        <f t="shared" si="18"/>
        <v>0</v>
      </c>
      <c r="I150" s="62" t="str">
        <f t="shared" si="22"/>
        <v/>
      </c>
      <c r="J150" s="60">
        <v>0</v>
      </c>
      <c r="K150" s="61">
        <v>0</v>
      </c>
      <c r="L150" s="61">
        <f t="shared" si="19"/>
        <v>0</v>
      </c>
      <c r="M150" s="62">
        <f t="shared" si="20"/>
        <v>0</v>
      </c>
      <c r="N150" s="61">
        <v>0</v>
      </c>
      <c r="O150" s="61">
        <v>0</v>
      </c>
      <c r="P150" s="61">
        <f t="shared" si="21"/>
        <v>0</v>
      </c>
      <c r="Q150" s="65" t="str">
        <f t="shared" si="23"/>
        <v/>
      </c>
    </row>
    <row r="151" spans="1:17" x14ac:dyDescent="0.25">
      <c r="A151" s="84" t="s">
        <v>72</v>
      </c>
      <c r="B151" s="85">
        <v>0</v>
      </c>
      <c r="C151" s="86">
        <v>2.27</v>
      </c>
      <c r="D151" s="64">
        <f t="shared" si="16"/>
        <v>2.27</v>
      </c>
      <c r="E151" s="62">
        <f t="shared" si="17"/>
        <v>2.6798651085765651E-5</v>
      </c>
      <c r="F151" s="60">
        <v>0.159</v>
      </c>
      <c r="G151" s="61">
        <v>6.4279999999999999</v>
      </c>
      <c r="H151" s="61">
        <f t="shared" si="18"/>
        <v>6.5869999999999997</v>
      </c>
      <c r="I151" s="62">
        <f t="shared" si="22"/>
        <v>-0.65538181266130258</v>
      </c>
      <c r="J151" s="60">
        <v>109.425</v>
      </c>
      <c r="K151" s="61">
        <v>107.27200000000001</v>
      </c>
      <c r="L151" s="61">
        <f t="shared" si="19"/>
        <v>216.697</v>
      </c>
      <c r="M151" s="62">
        <f t="shared" si="20"/>
        <v>3.7080957370609077E-4</v>
      </c>
      <c r="N151" s="61">
        <v>1.3240000000000001</v>
      </c>
      <c r="O151" s="61">
        <v>35.145000000000003</v>
      </c>
      <c r="P151" s="61">
        <f t="shared" si="21"/>
        <v>36.469000000000001</v>
      </c>
      <c r="Q151" s="65">
        <f t="shared" si="23"/>
        <v>4.9419506978529713</v>
      </c>
    </row>
    <row r="152" spans="1:17" x14ac:dyDescent="0.25">
      <c r="A152" s="84" t="s">
        <v>300</v>
      </c>
      <c r="B152" s="85">
        <v>0</v>
      </c>
      <c r="C152" s="86">
        <v>0</v>
      </c>
      <c r="D152" s="64">
        <f t="shared" si="16"/>
        <v>0</v>
      </c>
      <c r="E152" s="62">
        <f t="shared" si="17"/>
        <v>0</v>
      </c>
      <c r="F152" s="60">
        <v>0</v>
      </c>
      <c r="G152" s="61">
        <v>0</v>
      </c>
      <c r="H152" s="61">
        <f t="shared" si="18"/>
        <v>0</v>
      </c>
      <c r="I152" s="62" t="str">
        <f t="shared" si="22"/>
        <v/>
      </c>
      <c r="J152" s="60">
        <v>0</v>
      </c>
      <c r="K152" s="61">
        <v>0.12</v>
      </c>
      <c r="L152" s="61">
        <f t="shared" si="19"/>
        <v>0.12</v>
      </c>
      <c r="M152" s="62">
        <f t="shared" si="20"/>
        <v>2.0534270822729845E-7</v>
      </c>
      <c r="N152" s="61">
        <v>0</v>
      </c>
      <c r="O152" s="61">
        <v>0</v>
      </c>
      <c r="P152" s="61">
        <f t="shared" si="21"/>
        <v>0</v>
      </c>
      <c r="Q152" s="65" t="str">
        <f t="shared" si="23"/>
        <v/>
      </c>
    </row>
    <row r="153" spans="1:17" x14ac:dyDescent="0.25">
      <c r="A153" s="84" t="s">
        <v>298</v>
      </c>
      <c r="B153" s="85">
        <v>0</v>
      </c>
      <c r="C153" s="86">
        <v>10.669</v>
      </c>
      <c r="D153" s="64">
        <f t="shared" si="16"/>
        <v>10.669</v>
      </c>
      <c r="E153" s="62">
        <f t="shared" si="17"/>
        <v>1.2595366010309856E-4</v>
      </c>
      <c r="F153" s="60">
        <v>0</v>
      </c>
      <c r="G153" s="61">
        <v>9.4429999999999996</v>
      </c>
      <c r="H153" s="61">
        <f t="shared" si="18"/>
        <v>9.4429999999999996</v>
      </c>
      <c r="I153" s="62">
        <f t="shared" si="22"/>
        <v>0.12983162130678827</v>
      </c>
      <c r="J153" s="60">
        <v>0</v>
      </c>
      <c r="K153" s="61">
        <v>67.058999999999997</v>
      </c>
      <c r="L153" s="61">
        <f t="shared" si="19"/>
        <v>67.058999999999997</v>
      </c>
      <c r="M153" s="62">
        <f t="shared" si="20"/>
        <v>1.1475063892512006E-4</v>
      </c>
      <c r="N153" s="61">
        <v>0</v>
      </c>
      <c r="O153" s="61">
        <v>57.378999999999998</v>
      </c>
      <c r="P153" s="61">
        <f t="shared" si="21"/>
        <v>57.378999999999998</v>
      </c>
      <c r="Q153" s="65">
        <f t="shared" si="23"/>
        <v>0.16870283553216336</v>
      </c>
    </row>
    <row r="154" spans="1:17" x14ac:dyDescent="0.25">
      <c r="A154" s="84" t="s">
        <v>304</v>
      </c>
      <c r="B154" s="85">
        <v>0</v>
      </c>
      <c r="C154" s="86">
        <v>0</v>
      </c>
      <c r="D154" s="64">
        <f t="shared" si="16"/>
        <v>0</v>
      </c>
      <c r="E154" s="62">
        <f t="shared" si="17"/>
        <v>0</v>
      </c>
      <c r="F154" s="60">
        <v>0</v>
      </c>
      <c r="G154" s="61">
        <v>0</v>
      </c>
      <c r="H154" s="61">
        <f t="shared" si="18"/>
        <v>0</v>
      </c>
      <c r="I154" s="62" t="str">
        <f t="shared" si="22"/>
        <v/>
      </c>
      <c r="J154" s="60">
        <v>0</v>
      </c>
      <c r="K154" s="61">
        <v>0.63200000000000001</v>
      </c>
      <c r="L154" s="61">
        <f t="shared" si="19"/>
        <v>0.63200000000000001</v>
      </c>
      <c r="M154" s="62">
        <f t="shared" si="20"/>
        <v>1.0814715966637719E-6</v>
      </c>
      <c r="N154" s="61">
        <v>0</v>
      </c>
      <c r="O154" s="61">
        <v>0</v>
      </c>
      <c r="P154" s="61">
        <f t="shared" si="21"/>
        <v>0</v>
      </c>
      <c r="Q154" s="65" t="str">
        <f t="shared" si="23"/>
        <v/>
      </c>
    </row>
    <row r="155" spans="1:17" x14ac:dyDescent="0.25">
      <c r="A155" s="84" t="s">
        <v>215</v>
      </c>
      <c r="B155" s="85">
        <v>0</v>
      </c>
      <c r="C155" s="86">
        <v>0.01</v>
      </c>
      <c r="D155" s="64">
        <f t="shared" si="16"/>
        <v>0.01</v>
      </c>
      <c r="E155" s="62">
        <f t="shared" si="17"/>
        <v>1.1805573165535528E-7</v>
      </c>
      <c r="F155" s="60">
        <v>0</v>
      </c>
      <c r="G155" s="61">
        <v>3.0000000000000001E-3</v>
      </c>
      <c r="H155" s="61">
        <f t="shared" si="18"/>
        <v>3.0000000000000001E-3</v>
      </c>
      <c r="I155" s="62">
        <f t="shared" si="22"/>
        <v>2.3333333333333335</v>
      </c>
      <c r="J155" s="60">
        <v>0</v>
      </c>
      <c r="K155" s="61">
        <v>0.13400000000000001</v>
      </c>
      <c r="L155" s="61">
        <f t="shared" si="19"/>
        <v>0.13400000000000001</v>
      </c>
      <c r="M155" s="62">
        <f t="shared" si="20"/>
        <v>2.2929935752048329E-7</v>
      </c>
      <c r="N155" s="61">
        <v>0</v>
      </c>
      <c r="O155" s="61">
        <v>0.04</v>
      </c>
      <c r="P155" s="61">
        <f t="shared" si="21"/>
        <v>0.04</v>
      </c>
      <c r="Q155" s="65">
        <f t="shared" si="23"/>
        <v>2.35</v>
      </c>
    </row>
    <row r="156" spans="1:17" x14ac:dyDescent="0.25">
      <c r="A156" s="84" t="s">
        <v>308</v>
      </c>
      <c r="B156" s="85">
        <v>0</v>
      </c>
      <c r="C156" s="86">
        <v>0</v>
      </c>
      <c r="D156" s="64">
        <f t="shared" si="16"/>
        <v>0</v>
      </c>
      <c r="E156" s="62">
        <f t="shared" si="17"/>
        <v>0</v>
      </c>
      <c r="F156" s="60">
        <v>0</v>
      </c>
      <c r="G156" s="61">
        <v>0</v>
      </c>
      <c r="H156" s="61">
        <f t="shared" si="18"/>
        <v>0</v>
      </c>
      <c r="I156" s="62" t="str">
        <f t="shared" si="22"/>
        <v/>
      </c>
      <c r="J156" s="60">
        <v>0</v>
      </c>
      <c r="K156" s="61">
        <v>0</v>
      </c>
      <c r="L156" s="61">
        <f t="shared" si="19"/>
        <v>0</v>
      </c>
      <c r="M156" s="62">
        <f t="shared" si="20"/>
        <v>0</v>
      </c>
      <c r="N156" s="61">
        <v>0</v>
      </c>
      <c r="O156" s="61">
        <v>0.15</v>
      </c>
      <c r="P156" s="61">
        <f t="shared" si="21"/>
        <v>0.15</v>
      </c>
      <c r="Q156" s="65">
        <f t="shared" si="23"/>
        <v>-1</v>
      </c>
    </row>
    <row r="157" spans="1:17" x14ac:dyDescent="0.25">
      <c r="A157" s="84" t="s">
        <v>217</v>
      </c>
      <c r="B157" s="85">
        <v>0</v>
      </c>
      <c r="C157" s="86">
        <v>0.11</v>
      </c>
      <c r="D157" s="64">
        <f t="shared" si="16"/>
        <v>0.11</v>
      </c>
      <c r="E157" s="62">
        <f t="shared" si="17"/>
        <v>1.298613048208908E-6</v>
      </c>
      <c r="F157" s="60">
        <v>0</v>
      </c>
      <c r="G157" s="61">
        <v>0</v>
      </c>
      <c r="H157" s="61">
        <f t="shared" si="18"/>
        <v>0</v>
      </c>
      <c r="I157" s="62" t="str">
        <f t="shared" si="22"/>
        <v/>
      </c>
      <c r="J157" s="60">
        <v>0</v>
      </c>
      <c r="K157" s="61">
        <v>0.11</v>
      </c>
      <c r="L157" s="61">
        <f t="shared" si="19"/>
        <v>0.11</v>
      </c>
      <c r="M157" s="62">
        <f t="shared" si="20"/>
        <v>1.8823081587502358E-7</v>
      </c>
      <c r="N157" s="61">
        <v>0</v>
      </c>
      <c r="O157" s="61">
        <v>0.02</v>
      </c>
      <c r="P157" s="61">
        <f t="shared" si="21"/>
        <v>0.02</v>
      </c>
      <c r="Q157" s="65">
        <f t="shared" si="23"/>
        <v>4.5</v>
      </c>
    </row>
    <row r="158" spans="1:17" x14ac:dyDescent="0.25">
      <c r="A158" s="84" t="s">
        <v>312</v>
      </c>
      <c r="B158" s="85">
        <v>0</v>
      </c>
      <c r="C158" s="86">
        <v>0</v>
      </c>
      <c r="D158" s="64">
        <f t="shared" si="16"/>
        <v>0</v>
      </c>
      <c r="E158" s="62">
        <f t="shared" si="17"/>
        <v>0</v>
      </c>
      <c r="F158" s="60">
        <v>0</v>
      </c>
      <c r="G158" s="61">
        <v>0</v>
      </c>
      <c r="H158" s="61">
        <f t="shared" si="18"/>
        <v>0</v>
      </c>
      <c r="I158" s="62" t="str">
        <f t="shared" si="22"/>
        <v/>
      </c>
      <c r="J158" s="60">
        <v>0</v>
      </c>
      <c r="K158" s="61">
        <v>1.0740000000000001</v>
      </c>
      <c r="L158" s="61">
        <f t="shared" si="19"/>
        <v>1.0740000000000001</v>
      </c>
      <c r="M158" s="62">
        <f t="shared" si="20"/>
        <v>1.8378172386343212E-6</v>
      </c>
      <c r="N158" s="61">
        <v>0</v>
      </c>
      <c r="O158" s="61">
        <v>0.105</v>
      </c>
      <c r="P158" s="61">
        <f t="shared" si="21"/>
        <v>0.105</v>
      </c>
      <c r="Q158" s="65">
        <f t="shared" si="23"/>
        <v>9.2285714285714295</v>
      </c>
    </row>
    <row r="159" spans="1:17" x14ac:dyDescent="0.25">
      <c r="A159" s="84" t="s">
        <v>219</v>
      </c>
      <c r="B159" s="85">
        <v>0</v>
      </c>
      <c r="C159" s="86">
        <v>0</v>
      </c>
      <c r="D159" s="64">
        <f t="shared" si="16"/>
        <v>0</v>
      </c>
      <c r="E159" s="62">
        <f t="shared" si="17"/>
        <v>0</v>
      </c>
      <c r="F159" s="60">
        <v>0</v>
      </c>
      <c r="G159" s="61">
        <v>0</v>
      </c>
      <c r="H159" s="61">
        <f t="shared" si="18"/>
        <v>0</v>
      </c>
      <c r="I159" s="62" t="str">
        <f t="shared" si="22"/>
        <v/>
      </c>
      <c r="J159" s="60">
        <v>0</v>
      </c>
      <c r="K159" s="61">
        <v>0</v>
      </c>
      <c r="L159" s="61">
        <f t="shared" si="19"/>
        <v>0</v>
      </c>
      <c r="M159" s="62">
        <f t="shared" si="20"/>
        <v>0</v>
      </c>
      <c r="N159" s="61">
        <v>0</v>
      </c>
      <c r="O159" s="61">
        <v>0.83</v>
      </c>
      <c r="P159" s="61">
        <f t="shared" si="21"/>
        <v>0.83</v>
      </c>
      <c r="Q159" s="65">
        <f t="shared" si="23"/>
        <v>-1</v>
      </c>
    </row>
    <row r="160" spans="1:17" x14ac:dyDescent="0.25">
      <c r="A160" s="84" t="s">
        <v>316</v>
      </c>
      <c r="B160" s="85">
        <v>0</v>
      </c>
      <c r="C160" s="86">
        <v>0.99</v>
      </c>
      <c r="D160" s="64">
        <f t="shared" si="16"/>
        <v>0.99</v>
      </c>
      <c r="E160" s="62">
        <f t="shared" si="17"/>
        <v>1.1687517433880173E-5</v>
      </c>
      <c r="F160" s="60">
        <v>0</v>
      </c>
      <c r="G160" s="61">
        <v>1.155</v>
      </c>
      <c r="H160" s="61">
        <f t="shared" si="18"/>
        <v>1.155</v>
      </c>
      <c r="I160" s="62">
        <f t="shared" si="22"/>
        <v>-0.1428571428571429</v>
      </c>
      <c r="J160" s="60">
        <v>0</v>
      </c>
      <c r="K160" s="61">
        <v>7.0410000000000004</v>
      </c>
      <c r="L160" s="61">
        <f t="shared" si="19"/>
        <v>7.0410000000000004</v>
      </c>
      <c r="M160" s="62">
        <f t="shared" si="20"/>
        <v>1.2048483405236737E-5</v>
      </c>
      <c r="N160" s="61">
        <v>0</v>
      </c>
      <c r="O160" s="61">
        <v>8.0449999999999999</v>
      </c>
      <c r="P160" s="61">
        <f t="shared" si="21"/>
        <v>8.0449999999999999</v>
      </c>
      <c r="Q160" s="65">
        <f t="shared" si="23"/>
        <v>-0.12479801118707268</v>
      </c>
    </row>
    <row r="161" spans="1:17" x14ac:dyDescent="0.25">
      <c r="A161" s="84" t="s">
        <v>221</v>
      </c>
      <c r="B161" s="85">
        <v>0</v>
      </c>
      <c r="C161" s="86">
        <v>0</v>
      </c>
      <c r="D161" s="64">
        <f t="shared" si="16"/>
        <v>0</v>
      </c>
      <c r="E161" s="62">
        <f t="shared" si="17"/>
        <v>0</v>
      </c>
      <c r="F161" s="60">
        <v>0</v>
      </c>
      <c r="G161" s="61">
        <v>0</v>
      </c>
      <c r="H161" s="61">
        <f t="shared" si="18"/>
        <v>0</v>
      </c>
      <c r="I161" s="62" t="str">
        <f t="shared" si="22"/>
        <v/>
      </c>
      <c r="J161" s="60">
        <v>0</v>
      </c>
      <c r="K161" s="61">
        <v>0.39</v>
      </c>
      <c r="L161" s="61">
        <f t="shared" si="19"/>
        <v>0.39</v>
      </c>
      <c r="M161" s="62">
        <f t="shared" si="20"/>
        <v>6.6736380173872002E-7</v>
      </c>
      <c r="N161" s="61">
        <v>0</v>
      </c>
      <c r="O161" s="61">
        <v>0.40899999999999997</v>
      </c>
      <c r="P161" s="61">
        <f t="shared" si="21"/>
        <v>0.40899999999999997</v>
      </c>
      <c r="Q161" s="65">
        <f t="shared" si="23"/>
        <v>-4.6454767726161306E-2</v>
      </c>
    </row>
    <row r="162" spans="1:17" x14ac:dyDescent="0.25">
      <c r="A162" s="84" t="s">
        <v>320</v>
      </c>
      <c r="B162" s="85">
        <v>0</v>
      </c>
      <c r="C162" s="86">
        <v>0</v>
      </c>
      <c r="D162" s="64">
        <f t="shared" si="16"/>
        <v>0</v>
      </c>
      <c r="E162" s="62">
        <f t="shared" si="17"/>
        <v>0</v>
      </c>
      <c r="F162" s="60">
        <v>0</v>
      </c>
      <c r="G162" s="61">
        <v>0</v>
      </c>
      <c r="H162" s="61">
        <f t="shared" si="18"/>
        <v>0</v>
      </c>
      <c r="I162" s="62" t="str">
        <f t="shared" si="22"/>
        <v/>
      </c>
      <c r="J162" s="60">
        <v>0</v>
      </c>
      <c r="K162" s="61">
        <v>0</v>
      </c>
      <c r="L162" s="61">
        <f t="shared" si="19"/>
        <v>0</v>
      </c>
      <c r="M162" s="62">
        <f t="shared" si="20"/>
        <v>0</v>
      </c>
      <c r="N162" s="61">
        <v>0</v>
      </c>
      <c r="O162" s="61">
        <v>0.04</v>
      </c>
      <c r="P162" s="61">
        <f t="shared" si="21"/>
        <v>0.04</v>
      </c>
      <c r="Q162" s="65">
        <f t="shared" si="23"/>
        <v>-1</v>
      </c>
    </row>
    <row r="163" spans="1:17" x14ac:dyDescent="0.25">
      <c r="A163" s="84" t="s">
        <v>223</v>
      </c>
      <c r="B163" s="85">
        <v>0</v>
      </c>
      <c r="C163" s="86">
        <v>0</v>
      </c>
      <c r="D163" s="64">
        <f t="shared" si="16"/>
        <v>0</v>
      </c>
      <c r="E163" s="62">
        <f t="shared" si="17"/>
        <v>0</v>
      </c>
      <c r="F163" s="60">
        <v>0</v>
      </c>
      <c r="G163" s="61">
        <v>0</v>
      </c>
      <c r="H163" s="61">
        <f t="shared" si="18"/>
        <v>0</v>
      </c>
      <c r="I163" s="62" t="str">
        <f t="shared" si="22"/>
        <v/>
      </c>
      <c r="J163" s="60">
        <v>0</v>
      </c>
      <c r="K163" s="61">
        <v>0</v>
      </c>
      <c r="L163" s="61">
        <f t="shared" si="19"/>
        <v>0</v>
      </c>
      <c r="M163" s="62">
        <f t="shared" si="20"/>
        <v>0</v>
      </c>
      <c r="N163" s="61">
        <v>0</v>
      </c>
      <c r="O163" s="61">
        <v>0.02</v>
      </c>
      <c r="P163" s="61">
        <f t="shared" si="21"/>
        <v>0.02</v>
      </c>
      <c r="Q163" s="65">
        <f t="shared" si="23"/>
        <v>-1</v>
      </c>
    </row>
    <row r="164" spans="1:17" x14ac:dyDescent="0.25">
      <c r="A164" s="84" t="s">
        <v>323</v>
      </c>
      <c r="B164" s="85">
        <v>0</v>
      </c>
      <c r="C164" s="86">
        <v>1.609</v>
      </c>
      <c r="D164" s="64">
        <f t="shared" si="16"/>
        <v>1.609</v>
      </c>
      <c r="E164" s="62">
        <f t="shared" si="17"/>
        <v>1.8995167223346664E-5</v>
      </c>
      <c r="F164" s="60">
        <v>0</v>
      </c>
      <c r="G164" s="61">
        <v>0.76700000000000002</v>
      </c>
      <c r="H164" s="61">
        <f t="shared" si="18"/>
        <v>0.76700000000000002</v>
      </c>
      <c r="I164" s="62">
        <f t="shared" si="22"/>
        <v>1.0977835723598437</v>
      </c>
      <c r="J164" s="60">
        <v>0</v>
      </c>
      <c r="K164" s="61">
        <v>4.6580000000000004</v>
      </c>
      <c r="L164" s="61">
        <f t="shared" si="19"/>
        <v>4.6580000000000004</v>
      </c>
      <c r="M164" s="62">
        <f t="shared" si="20"/>
        <v>7.9707194576896351E-6</v>
      </c>
      <c r="N164" s="61">
        <v>0</v>
      </c>
      <c r="O164" s="61">
        <v>7.6849999999999996</v>
      </c>
      <c r="P164" s="61">
        <f t="shared" si="21"/>
        <v>7.6849999999999996</v>
      </c>
      <c r="Q164" s="65">
        <f t="shared" si="23"/>
        <v>-0.39388418998048136</v>
      </c>
    </row>
    <row r="165" spans="1:17" x14ac:dyDescent="0.25">
      <c r="A165" s="84" t="s">
        <v>225</v>
      </c>
      <c r="B165" s="85">
        <v>0</v>
      </c>
      <c r="C165" s="86">
        <v>0</v>
      </c>
      <c r="D165" s="64">
        <f t="shared" si="16"/>
        <v>0</v>
      </c>
      <c r="E165" s="62">
        <f t="shared" si="17"/>
        <v>0</v>
      </c>
      <c r="F165" s="60">
        <v>0</v>
      </c>
      <c r="G165" s="61">
        <v>0</v>
      </c>
      <c r="H165" s="61">
        <f t="shared" si="18"/>
        <v>0</v>
      </c>
      <c r="I165" s="62" t="str">
        <f t="shared" si="22"/>
        <v/>
      </c>
      <c r="J165" s="60">
        <v>0</v>
      </c>
      <c r="K165" s="61">
        <v>0.12</v>
      </c>
      <c r="L165" s="61">
        <f t="shared" si="19"/>
        <v>0.12</v>
      </c>
      <c r="M165" s="62">
        <f t="shared" si="20"/>
        <v>2.0534270822729845E-7</v>
      </c>
      <c r="N165" s="61">
        <v>0</v>
      </c>
      <c r="O165" s="61">
        <v>0</v>
      </c>
      <c r="P165" s="61">
        <f t="shared" si="21"/>
        <v>0</v>
      </c>
      <c r="Q165" s="65" t="str">
        <f t="shared" si="23"/>
        <v/>
      </c>
    </row>
    <row r="166" spans="1:17" x14ac:dyDescent="0.25">
      <c r="A166" s="84" t="s">
        <v>324</v>
      </c>
      <c r="B166" s="85">
        <v>0</v>
      </c>
      <c r="C166" s="86">
        <v>0.61099999999999999</v>
      </c>
      <c r="D166" s="64">
        <f t="shared" si="16"/>
        <v>0.61099999999999999</v>
      </c>
      <c r="E166" s="62">
        <f t="shared" si="17"/>
        <v>7.213205204142208E-6</v>
      </c>
      <c r="F166" s="60">
        <v>0</v>
      </c>
      <c r="G166" s="61">
        <v>0.53</v>
      </c>
      <c r="H166" s="61">
        <f t="shared" si="18"/>
        <v>0.53</v>
      </c>
      <c r="I166" s="62">
        <f t="shared" si="22"/>
        <v>0.15283018867924514</v>
      </c>
      <c r="J166" s="60">
        <v>0</v>
      </c>
      <c r="K166" s="61">
        <v>1.9279999999999999</v>
      </c>
      <c r="L166" s="61">
        <f t="shared" si="19"/>
        <v>1.9279999999999999</v>
      </c>
      <c r="M166" s="62">
        <f t="shared" si="20"/>
        <v>3.2991728455185948E-6</v>
      </c>
      <c r="N166" s="61">
        <v>0</v>
      </c>
      <c r="O166" s="61">
        <v>2.1819999999999999</v>
      </c>
      <c r="P166" s="61">
        <f t="shared" si="21"/>
        <v>2.1819999999999999</v>
      </c>
      <c r="Q166" s="65">
        <f t="shared" si="23"/>
        <v>-0.11640696608615952</v>
      </c>
    </row>
    <row r="167" spans="1:17" x14ac:dyDescent="0.25">
      <c r="A167" s="84" t="s">
        <v>227</v>
      </c>
      <c r="B167" s="85">
        <v>0</v>
      </c>
      <c r="C167" s="86">
        <v>0</v>
      </c>
      <c r="D167" s="64">
        <f t="shared" si="16"/>
        <v>0</v>
      </c>
      <c r="E167" s="62">
        <f t="shared" si="17"/>
        <v>0</v>
      </c>
      <c r="F167" s="60">
        <v>0</v>
      </c>
      <c r="G167" s="61">
        <v>0</v>
      </c>
      <c r="H167" s="61">
        <f t="shared" si="18"/>
        <v>0</v>
      </c>
      <c r="I167" s="62" t="str">
        <f t="shared" si="22"/>
        <v/>
      </c>
      <c r="J167" s="60">
        <v>0</v>
      </c>
      <c r="K167" s="61">
        <v>0.03</v>
      </c>
      <c r="L167" s="61">
        <f t="shared" si="19"/>
        <v>0.03</v>
      </c>
      <c r="M167" s="62">
        <f t="shared" si="20"/>
        <v>5.1335677056824612E-8</v>
      </c>
      <c r="N167" s="61">
        <v>0</v>
      </c>
      <c r="O167" s="61">
        <v>0</v>
      </c>
      <c r="P167" s="61">
        <f t="shared" si="21"/>
        <v>0</v>
      </c>
      <c r="Q167" s="65" t="str">
        <f t="shared" si="23"/>
        <v/>
      </c>
    </row>
    <row r="168" spans="1:17" x14ac:dyDescent="0.25">
      <c r="A168" s="84" t="s">
        <v>94</v>
      </c>
      <c r="B168" s="85">
        <v>0</v>
      </c>
      <c r="C168" s="86">
        <v>82.41</v>
      </c>
      <c r="D168" s="64">
        <f t="shared" si="16"/>
        <v>82.41</v>
      </c>
      <c r="E168" s="62">
        <f t="shared" si="17"/>
        <v>9.7289728457178282E-4</v>
      </c>
      <c r="F168" s="60">
        <v>0</v>
      </c>
      <c r="G168" s="61">
        <v>80.254999999999995</v>
      </c>
      <c r="H168" s="61">
        <f t="shared" si="18"/>
        <v>80.254999999999995</v>
      </c>
      <c r="I168" s="62">
        <f t="shared" si="22"/>
        <v>2.6851909538346597E-2</v>
      </c>
      <c r="J168" s="60">
        <v>0</v>
      </c>
      <c r="K168" s="61">
        <v>578.327</v>
      </c>
      <c r="L168" s="61">
        <f t="shared" si="19"/>
        <v>578.327</v>
      </c>
      <c r="M168" s="62">
        <f t="shared" si="20"/>
        <v>9.8962693684140693E-4</v>
      </c>
      <c r="N168" s="61">
        <v>0</v>
      </c>
      <c r="O168" s="61">
        <v>503.35599999999999</v>
      </c>
      <c r="P168" s="61">
        <f t="shared" si="21"/>
        <v>503.35599999999999</v>
      </c>
      <c r="Q168" s="65">
        <f t="shared" si="23"/>
        <v>0.1489422992871845</v>
      </c>
    </row>
    <row r="169" spans="1:17" x14ac:dyDescent="0.25">
      <c r="A169" s="84" t="s">
        <v>229</v>
      </c>
      <c r="B169" s="85">
        <v>0</v>
      </c>
      <c r="C169" s="86">
        <v>0</v>
      </c>
      <c r="D169" s="64">
        <f t="shared" ref="D169:D232" si="24">C169+B169</f>
        <v>0</v>
      </c>
      <c r="E169" s="62">
        <f t="shared" ref="E169:E232" si="25">D169/$D$7</f>
        <v>0</v>
      </c>
      <c r="F169" s="60">
        <v>0</v>
      </c>
      <c r="G169" s="61">
        <v>0</v>
      </c>
      <c r="H169" s="61">
        <f t="shared" ref="H169:H232" si="26">G169+F169</f>
        <v>0</v>
      </c>
      <c r="I169" s="62" t="str">
        <f t="shared" si="22"/>
        <v/>
      </c>
      <c r="J169" s="60">
        <v>0</v>
      </c>
      <c r="K169" s="61">
        <v>0.03</v>
      </c>
      <c r="L169" s="61">
        <f t="shared" ref="L169:L232" si="27">K169+J169</f>
        <v>0.03</v>
      </c>
      <c r="M169" s="62">
        <f t="shared" ref="M169:M232" si="28">L169/$L$7</f>
        <v>5.1335677056824612E-8</v>
      </c>
      <c r="N169" s="61">
        <v>0</v>
      </c>
      <c r="O169" s="61">
        <v>0</v>
      </c>
      <c r="P169" s="61">
        <f t="shared" ref="P169:P232" si="29">O169+N169</f>
        <v>0</v>
      </c>
      <c r="Q169" s="65" t="str">
        <f t="shared" si="23"/>
        <v/>
      </c>
    </row>
    <row r="170" spans="1:17" x14ac:dyDescent="0.25">
      <c r="A170" s="84" t="s">
        <v>232</v>
      </c>
      <c r="B170" s="85">
        <v>0</v>
      </c>
      <c r="C170" s="86">
        <v>2.4119999999999999</v>
      </c>
      <c r="D170" s="64">
        <f t="shared" si="24"/>
        <v>2.4119999999999999</v>
      </c>
      <c r="E170" s="62">
        <f t="shared" si="25"/>
        <v>2.8475042475271694E-5</v>
      </c>
      <c r="F170" s="60">
        <v>0</v>
      </c>
      <c r="G170" s="61">
        <v>1.796</v>
      </c>
      <c r="H170" s="61">
        <f t="shared" si="26"/>
        <v>1.796</v>
      </c>
      <c r="I170" s="62">
        <f t="shared" si="22"/>
        <v>0.34298440979955447</v>
      </c>
      <c r="J170" s="60">
        <v>0</v>
      </c>
      <c r="K170" s="61">
        <v>7.8390000000000004</v>
      </c>
      <c r="L170" s="61">
        <f t="shared" si="27"/>
        <v>7.8390000000000004</v>
      </c>
      <c r="M170" s="62">
        <f t="shared" si="28"/>
        <v>1.3414012414948271E-5</v>
      </c>
      <c r="N170" s="61">
        <v>0</v>
      </c>
      <c r="O170" s="61">
        <v>4.0049999999999999</v>
      </c>
      <c r="P170" s="61">
        <f t="shared" si="29"/>
        <v>4.0049999999999999</v>
      </c>
      <c r="Q170" s="65">
        <f t="shared" si="23"/>
        <v>0.95730337078651706</v>
      </c>
    </row>
    <row r="171" spans="1:17" x14ac:dyDescent="0.25">
      <c r="A171" s="84" t="s">
        <v>231</v>
      </c>
      <c r="B171" s="85">
        <v>0</v>
      </c>
      <c r="C171" s="86">
        <v>0.59599999999999997</v>
      </c>
      <c r="D171" s="64">
        <f t="shared" si="24"/>
        <v>0.59599999999999997</v>
      </c>
      <c r="E171" s="62">
        <f t="shared" si="25"/>
        <v>7.0361216066591747E-6</v>
      </c>
      <c r="F171" s="60">
        <v>0</v>
      </c>
      <c r="G171" s="61">
        <v>0.61399999999999999</v>
      </c>
      <c r="H171" s="61">
        <f t="shared" si="26"/>
        <v>0.61399999999999999</v>
      </c>
      <c r="I171" s="62">
        <f t="shared" si="22"/>
        <v>-2.931596091205213E-2</v>
      </c>
      <c r="J171" s="60">
        <v>0</v>
      </c>
      <c r="K171" s="61">
        <v>1.7769999999999999</v>
      </c>
      <c r="L171" s="61">
        <f t="shared" si="27"/>
        <v>1.7769999999999999</v>
      </c>
      <c r="M171" s="62">
        <f t="shared" si="28"/>
        <v>3.0407832709992442E-6</v>
      </c>
      <c r="N171" s="61">
        <v>0</v>
      </c>
      <c r="O171" s="61">
        <v>0.41099999999999998</v>
      </c>
      <c r="P171" s="61">
        <f t="shared" si="29"/>
        <v>0.41099999999999998</v>
      </c>
      <c r="Q171" s="65">
        <f t="shared" si="23"/>
        <v>3.3236009732360099</v>
      </c>
    </row>
    <row r="172" spans="1:17" x14ac:dyDescent="0.25">
      <c r="A172" s="84" t="s">
        <v>213</v>
      </c>
      <c r="B172" s="85">
        <v>0</v>
      </c>
      <c r="C172" s="86">
        <v>0.03</v>
      </c>
      <c r="D172" s="64">
        <f t="shared" si="24"/>
        <v>0.03</v>
      </c>
      <c r="E172" s="62">
        <f t="shared" si="25"/>
        <v>3.5416719496606584E-7</v>
      </c>
      <c r="F172" s="60">
        <v>0</v>
      </c>
      <c r="G172" s="61">
        <v>0.1</v>
      </c>
      <c r="H172" s="61">
        <f t="shared" si="26"/>
        <v>0.1</v>
      </c>
      <c r="I172" s="62">
        <f t="shared" si="22"/>
        <v>-0.7</v>
      </c>
      <c r="J172" s="60">
        <v>0</v>
      </c>
      <c r="K172" s="61">
        <v>2.548</v>
      </c>
      <c r="L172" s="61">
        <f t="shared" si="27"/>
        <v>2.548</v>
      </c>
      <c r="M172" s="62">
        <f t="shared" si="28"/>
        <v>4.3601101713596372E-6</v>
      </c>
      <c r="N172" s="61">
        <v>6.0000000000000001E-3</v>
      </c>
      <c r="O172" s="61">
        <v>0.96499999999999997</v>
      </c>
      <c r="P172" s="61">
        <f t="shared" si="29"/>
        <v>0.97099999999999997</v>
      </c>
      <c r="Q172" s="65">
        <f t="shared" si="23"/>
        <v>1.6240988671472709</v>
      </c>
    </row>
    <row r="173" spans="1:17" x14ac:dyDescent="0.25">
      <c r="A173" s="84" t="s">
        <v>206</v>
      </c>
      <c r="B173" s="85">
        <v>0</v>
      </c>
      <c r="C173" s="86">
        <v>0</v>
      </c>
      <c r="D173" s="64">
        <f t="shared" si="24"/>
        <v>0</v>
      </c>
      <c r="E173" s="62">
        <f t="shared" si="25"/>
        <v>0</v>
      </c>
      <c r="F173" s="60">
        <v>0</v>
      </c>
      <c r="G173" s="61">
        <v>0</v>
      </c>
      <c r="H173" s="61">
        <f t="shared" si="26"/>
        <v>0</v>
      </c>
      <c r="I173" s="62" t="str">
        <f t="shared" si="22"/>
        <v/>
      </c>
      <c r="J173" s="60">
        <v>0</v>
      </c>
      <c r="K173" s="61">
        <v>0.15</v>
      </c>
      <c r="L173" s="61">
        <f t="shared" si="27"/>
        <v>0.15</v>
      </c>
      <c r="M173" s="62">
        <f t="shared" si="28"/>
        <v>2.5667838528412303E-7</v>
      </c>
      <c r="N173" s="61">
        <v>0</v>
      </c>
      <c r="O173" s="61">
        <v>0.26</v>
      </c>
      <c r="P173" s="61">
        <f t="shared" si="29"/>
        <v>0.26</v>
      </c>
      <c r="Q173" s="65">
        <f t="shared" si="23"/>
        <v>-0.42307692307692313</v>
      </c>
    </row>
    <row r="174" spans="1:17" x14ac:dyDescent="0.25">
      <c r="A174" s="84" t="s">
        <v>358</v>
      </c>
      <c r="B174" s="85">
        <v>0</v>
      </c>
      <c r="C174" s="86">
        <v>0.122</v>
      </c>
      <c r="D174" s="64">
        <f t="shared" si="24"/>
        <v>0.122</v>
      </c>
      <c r="E174" s="62">
        <f t="shared" si="25"/>
        <v>1.4402799261953345E-6</v>
      </c>
      <c r="F174" s="60">
        <v>0</v>
      </c>
      <c r="G174" s="61">
        <v>0.13200000000000001</v>
      </c>
      <c r="H174" s="61">
        <f t="shared" si="26"/>
        <v>0.13200000000000001</v>
      </c>
      <c r="I174" s="62">
        <f t="shared" si="22"/>
        <v>-7.5757575757575801E-2</v>
      </c>
      <c r="J174" s="60">
        <v>0</v>
      </c>
      <c r="K174" s="61">
        <v>2.7210000000000001</v>
      </c>
      <c r="L174" s="61">
        <f t="shared" si="27"/>
        <v>2.7210000000000001</v>
      </c>
      <c r="M174" s="62">
        <f t="shared" si="28"/>
        <v>4.6561459090539922E-6</v>
      </c>
      <c r="N174" s="61">
        <v>0</v>
      </c>
      <c r="O174" s="61">
        <v>2.8759999999999999</v>
      </c>
      <c r="P174" s="61">
        <f t="shared" si="29"/>
        <v>2.8759999999999999</v>
      </c>
      <c r="Q174" s="65">
        <f t="shared" si="23"/>
        <v>-5.3894297635604937E-2</v>
      </c>
    </row>
    <row r="175" spans="1:17" x14ac:dyDescent="0.25">
      <c r="A175" s="84" t="s">
        <v>235</v>
      </c>
      <c r="B175" s="85">
        <v>0</v>
      </c>
      <c r="C175" s="86">
        <v>0.36</v>
      </c>
      <c r="D175" s="64">
        <f t="shared" si="24"/>
        <v>0.36</v>
      </c>
      <c r="E175" s="62">
        <f t="shared" si="25"/>
        <v>4.2500063395927903E-6</v>
      </c>
      <c r="F175" s="60">
        <v>0</v>
      </c>
      <c r="G175" s="61">
        <v>0.3</v>
      </c>
      <c r="H175" s="61">
        <f t="shared" si="26"/>
        <v>0.3</v>
      </c>
      <c r="I175" s="62">
        <f t="shared" si="22"/>
        <v>0.19999999999999996</v>
      </c>
      <c r="J175" s="60">
        <v>0</v>
      </c>
      <c r="K175" s="61">
        <v>1.81</v>
      </c>
      <c r="L175" s="61">
        <f t="shared" si="27"/>
        <v>1.81</v>
      </c>
      <c r="M175" s="62">
        <f t="shared" si="28"/>
        <v>3.0972525157617518E-6</v>
      </c>
      <c r="N175" s="61">
        <v>0</v>
      </c>
      <c r="O175" s="61">
        <v>1.26</v>
      </c>
      <c r="P175" s="61">
        <f t="shared" si="29"/>
        <v>1.26</v>
      </c>
      <c r="Q175" s="65">
        <f t="shared" si="23"/>
        <v>0.43650793650793651</v>
      </c>
    </row>
    <row r="176" spans="1:17" x14ac:dyDescent="0.25">
      <c r="A176" s="84" t="s">
        <v>67</v>
      </c>
      <c r="B176" s="85">
        <v>0</v>
      </c>
      <c r="C176" s="86">
        <v>0</v>
      </c>
      <c r="D176" s="64">
        <f t="shared" si="24"/>
        <v>0</v>
      </c>
      <c r="E176" s="62">
        <f t="shared" si="25"/>
        <v>0</v>
      </c>
      <c r="F176" s="60">
        <v>0</v>
      </c>
      <c r="G176" s="61">
        <v>0</v>
      </c>
      <c r="H176" s="61">
        <f t="shared" si="26"/>
        <v>0</v>
      </c>
      <c r="I176" s="62" t="str">
        <f t="shared" si="22"/>
        <v/>
      </c>
      <c r="J176" s="60">
        <v>2.5000000000000001E-2</v>
      </c>
      <c r="K176" s="61">
        <v>0.19500000000000001</v>
      </c>
      <c r="L176" s="61">
        <f t="shared" si="27"/>
        <v>0.22</v>
      </c>
      <c r="M176" s="62">
        <f t="shared" si="28"/>
        <v>3.7646163175004716E-7</v>
      </c>
      <c r="N176" s="61">
        <v>0.11</v>
      </c>
      <c r="O176" s="61">
        <v>1.036</v>
      </c>
      <c r="P176" s="61">
        <f t="shared" si="29"/>
        <v>1.1460000000000001</v>
      </c>
      <c r="Q176" s="65">
        <f t="shared" si="23"/>
        <v>-0.80802792321116934</v>
      </c>
    </row>
    <row r="177" spans="1:17" x14ac:dyDescent="0.25">
      <c r="A177" s="84" t="s">
        <v>236</v>
      </c>
      <c r="B177" s="85">
        <v>0</v>
      </c>
      <c r="C177" s="86">
        <v>0.94099999999999995</v>
      </c>
      <c r="D177" s="64">
        <f t="shared" si="24"/>
        <v>0.94099999999999995</v>
      </c>
      <c r="E177" s="62">
        <f t="shared" si="25"/>
        <v>1.1109044348768932E-5</v>
      </c>
      <c r="F177" s="60">
        <v>0</v>
      </c>
      <c r="G177" s="61">
        <v>0.46100000000000002</v>
      </c>
      <c r="H177" s="61">
        <f t="shared" si="26"/>
        <v>0.46100000000000002</v>
      </c>
      <c r="I177" s="62">
        <f t="shared" si="22"/>
        <v>1.0412147505422991</v>
      </c>
      <c r="J177" s="60">
        <v>0</v>
      </c>
      <c r="K177" s="61">
        <v>5.1260000000000003</v>
      </c>
      <c r="L177" s="61">
        <f t="shared" si="27"/>
        <v>5.1260000000000003</v>
      </c>
      <c r="M177" s="62">
        <f t="shared" si="28"/>
        <v>8.7715560197760988E-6</v>
      </c>
      <c r="N177" s="61">
        <v>0</v>
      </c>
      <c r="O177" s="61">
        <v>5.1639999999999997</v>
      </c>
      <c r="P177" s="61">
        <f t="shared" si="29"/>
        <v>5.1639999999999997</v>
      </c>
      <c r="Q177" s="65">
        <f t="shared" si="23"/>
        <v>-7.3586367157241206E-3</v>
      </c>
    </row>
    <row r="178" spans="1:17" x14ac:dyDescent="0.25">
      <c r="A178" s="84" t="s">
        <v>188</v>
      </c>
      <c r="B178" s="85">
        <v>0</v>
      </c>
      <c r="C178" s="86">
        <v>0</v>
      </c>
      <c r="D178" s="64">
        <f t="shared" si="24"/>
        <v>0</v>
      </c>
      <c r="E178" s="62">
        <f t="shared" si="25"/>
        <v>0</v>
      </c>
      <c r="F178" s="60">
        <v>0</v>
      </c>
      <c r="G178" s="61">
        <v>0</v>
      </c>
      <c r="H178" s="61">
        <f t="shared" si="26"/>
        <v>0</v>
      </c>
      <c r="I178" s="62" t="str">
        <f t="shared" si="22"/>
        <v/>
      </c>
      <c r="J178" s="60">
        <v>0</v>
      </c>
      <c r="K178" s="61">
        <v>0.08</v>
      </c>
      <c r="L178" s="61">
        <f t="shared" si="27"/>
        <v>0.08</v>
      </c>
      <c r="M178" s="62">
        <f t="shared" si="28"/>
        <v>1.3689513881819897E-7</v>
      </c>
      <c r="N178" s="61">
        <v>0</v>
      </c>
      <c r="O178" s="61">
        <v>0</v>
      </c>
      <c r="P178" s="61">
        <f t="shared" si="29"/>
        <v>0</v>
      </c>
      <c r="Q178" s="65" t="str">
        <f t="shared" si="23"/>
        <v/>
      </c>
    </row>
    <row r="179" spans="1:17" x14ac:dyDescent="0.25">
      <c r="A179" s="84" t="s">
        <v>238</v>
      </c>
      <c r="B179" s="85">
        <v>0</v>
      </c>
      <c r="C179" s="86">
        <v>0</v>
      </c>
      <c r="D179" s="64">
        <f t="shared" si="24"/>
        <v>0</v>
      </c>
      <c r="E179" s="62">
        <f t="shared" si="25"/>
        <v>0</v>
      </c>
      <c r="F179" s="60">
        <v>0</v>
      </c>
      <c r="G179" s="61">
        <v>0</v>
      </c>
      <c r="H179" s="61">
        <f t="shared" si="26"/>
        <v>0</v>
      </c>
      <c r="I179" s="62" t="str">
        <f t="shared" si="22"/>
        <v/>
      </c>
      <c r="J179" s="60">
        <v>0</v>
      </c>
      <c r="K179" s="61">
        <v>0</v>
      </c>
      <c r="L179" s="61">
        <f t="shared" si="27"/>
        <v>0</v>
      </c>
      <c r="M179" s="62">
        <f t="shared" si="28"/>
        <v>0</v>
      </c>
      <c r="N179" s="61">
        <v>0</v>
      </c>
      <c r="O179" s="61">
        <v>0.33400000000000002</v>
      </c>
      <c r="P179" s="61">
        <f t="shared" si="29"/>
        <v>0.33400000000000002</v>
      </c>
      <c r="Q179" s="65">
        <f t="shared" si="23"/>
        <v>-1</v>
      </c>
    </row>
    <row r="180" spans="1:17" x14ac:dyDescent="0.25">
      <c r="A180" s="84" t="s">
        <v>145</v>
      </c>
      <c r="B180" s="85">
        <v>0</v>
      </c>
      <c r="C180" s="86">
        <v>6.2610000000000001</v>
      </c>
      <c r="D180" s="64">
        <f t="shared" si="24"/>
        <v>6.2610000000000001</v>
      </c>
      <c r="E180" s="62">
        <f t="shared" si="25"/>
        <v>7.3914693589417939E-5</v>
      </c>
      <c r="F180" s="60">
        <v>0</v>
      </c>
      <c r="G180" s="61">
        <v>6.0890000000000004</v>
      </c>
      <c r="H180" s="61">
        <f t="shared" si="26"/>
        <v>6.0890000000000004</v>
      </c>
      <c r="I180" s="62">
        <f t="shared" si="22"/>
        <v>2.8247659714238704E-2</v>
      </c>
      <c r="J180" s="60">
        <v>0</v>
      </c>
      <c r="K180" s="61">
        <v>41.213999999999999</v>
      </c>
      <c r="L180" s="61">
        <f t="shared" si="27"/>
        <v>41.213999999999999</v>
      </c>
      <c r="M180" s="62">
        <f t="shared" si="28"/>
        <v>7.0524953140665655E-5</v>
      </c>
      <c r="N180" s="61">
        <v>0</v>
      </c>
      <c r="O180" s="61">
        <v>47.524999999999999</v>
      </c>
      <c r="P180" s="61">
        <f t="shared" si="29"/>
        <v>47.524999999999999</v>
      </c>
      <c r="Q180" s="65">
        <f t="shared" si="23"/>
        <v>-0.13279326670173597</v>
      </c>
    </row>
    <row r="181" spans="1:17" x14ac:dyDescent="0.25">
      <c r="A181" s="84" t="s">
        <v>77</v>
      </c>
      <c r="B181" s="85">
        <v>0</v>
      </c>
      <c r="C181" s="86">
        <v>1.296</v>
      </c>
      <c r="D181" s="64">
        <f t="shared" si="24"/>
        <v>1.296</v>
      </c>
      <c r="E181" s="62">
        <f t="shared" si="25"/>
        <v>1.5300022822534047E-5</v>
      </c>
      <c r="F181" s="60">
        <v>0</v>
      </c>
      <c r="G181" s="61">
        <v>1.498</v>
      </c>
      <c r="H181" s="61">
        <f t="shared" si="26"/>
        <v>1.498</v>
      </c>
      <c r="I181" s="62">
        <f t="shared" si="22"/>
        <v>-0.13484646194926564</v>
      </c>
      <c r="J181" s="60">
        <v>0</v>
      </c>
      <c r="K181" s="61">
        <v>7.8230000000000004</v>
      </c>
      <c r="L181" s="61">
        <f t="shared" si="27"/>
        <v>7.8230000000000004</v>
      </c>
      <c r="M181" s="62">
        <f t="shared" si="28"/>
        <v>1.3386633387184632E-5</v>
      </c>
      <c r="N181" s="61">
        <v>0</v>
      </c>
      <c r="O181" s="61">
        <v>13.148</v>
      </c>
      <c r="P181" s="61">
        <f t="shared" si="29"/>
        <v>13.148</v>
      </c>
      <c r="Q181" s="65">
        <f t="shared" si="23"/>
        <v>-0.40500456343170055</v>
      </c>
    </row>
    <row r="182" spans="1:17" x14ac:dyDescent="0.25">
      <c r="A182" s="84" t="s">
        <v>161</v>
      </c>
      <c r="B182" s="85">
        <v>0</v>
      </c>
      <c r="C182" s="86">
        <v>0</v>
      </c>
      <c r="D182" s="64">
        <f t="shared" si="24"/>
        <v>0</v>
      </c>
      <c r="E182" s="62">
        <f t="shared" si="25"/>
        <v>0</v>
      </c>
      <c r="F182" s="60">
        <v>0</v>
      </c>
      <c r="G182" s="61">
        <v>0</v>
      </c>
      <c r="H182" s="61">
        <f t="shared" si="26"/>
        <v>0</v>
      </c>
      <c r="I182" s="62" t="str">
        <f t="shared" si="22"/>
        <v/>
      </c>
      <c r="J182" s="60">
        <v>27.388999999999999</v>
      </c>
      <c r="K182" s="61">
        <v>0</v>
      </c>
      <c r="L182" s="61">
        <f t="shared" si="27"/>
        <v>27.388999999999999</v>
      </c>
      <c r="M182" s="62">
        <f t="shared" si="28"/>
        <v>4.6867761963645639E-5</v>
      </c>
      <c r="N182" s="61">
        <v>8.2360000000000007</v>
      </c>
      <c r="O182" s="61">
        <v>0</v>
      </c>
      <c r="P182" s="61">
        <f t="shared" si="29"/>
        <v>8.2360000000000007</v>
      </c>
      <c r="Q182" s="65">
        <f t="shared" si="23"/>
        <v>2.3255220981058762</v>
      </c>
    </row>
    <row r="183" spans="1:17" x14ac:dyDescent="0.25">
      <c r="A183" s="84" t="s">
        <v>240</v>
      </c>
      <c r="B183" s="85">
        <v>0</v>
      </c>
      <c r="C183" s="86">
        <v>0.18</v>
      </c>
      <c r="D183" s="64">
        <f t="shared" si="24"/>
        <v>0.18</v>
      </c>
      <c r="E183" s="62">
        <f t="shared" si="25"/>
        <v>2.1250031697963951E-6</v>
      </c>
      <c r="F183" s="60">
        <v>0</v>
      </c>
      <c r="G183" s="61">
        <v>0.185</v>
      </c>
      <c r="H183" s="61">
        <f t="shared" si="26"/>
        <v>0.185</v>
      </c>
      <c r="I183" s="62">
        <f t="shared" si="22"/>
        <v>-2.7027027027027084E-2</v>
      </c>
      <c r="J183" s="60">
        <v>0</v>
      </c>
      <c r="K183" s="61">
        <v>1.26</v>
      </c>
      <c r="L183" s="61">
        <f t="shared" si="27"/>
        <v>1.26</v>
      </c>
      <c r="M183" s="62">
        <f t="shared" si="28"/>
        <v>2.1560984363866335E-6</v>
      </c>
      <c r="N183" s="61">
        <v>0</v>
      </c>
      <c r="O183" s="61">
        <v>3.1850000000000001</v>
      </c>
      <c r="P183" s="61">
        <f t="shared" si="29"/>
        <v>3.1850000000000001</v>
      </c>
      <c r="Q183" s="65">
        <f t="shared" si="23"/>
        <v>-0.60439560439560447</v>
      </c>
    </row>
    <row r="184" spans="1:17" x14ac:dyDescent="0.25">
      <c r="A184" s="84" t="s">
        <v>193</v>
      </c>
      <c r="B184" s="85">
        <v>0</v>
      </c>
      <c r="C184" s="86">
        <v>0.29499999999999998</v>
      </c>
      <c r="D184" s="64">
        <f t="shared" si="24"/>
        <v>0.29499999999999998</v>
      </c>
      <c r="E184" s="62">
        <f t="shared" si="25"/>
        <v>3.4826440838329805E-6</v>
      </c>
      <c r="F184" s="60">
        <v>0</v>
      </c>
      <c r="G184" s="61">
        <v>0.33</v>
      </c>
      <c r="H184" s="61">
        <f t="shared" si="26"/>
        <v>0.33</v>
      </c>
      <c r="I184" s="62">
        <f t="shared" si="22"/>
        <v>-0.10606060606060619</v>
      </c>
      <c r="J184" s="60">
        <v>0</v>
      </c>
      <c r="K184" s="61">
        <v>2.097</v>
      </c>
      <c r="L184" s="61">
        <f t="shared" si="27"/>
        <v>2.097</v>
      </c>
      <c r="M184" s="62">
        <f t="shared" si="28"/>
        <v>3.5883638262720404E-6</v>
      </c>
      <c r="N184" s="61">
        <v>0</v>
      </c>
      <c r="O184" s="61">
        <v>2.8650000000000002</v>
      </c>
      <c r="P184" s="61">
        <f t="shared" si="29"/>
        <v>2.8650000000000002</v>
      </c>
      <c r="Q184" s="65">
        <f t="shared" si="23"/>
        <v>-0.26806282722513097</v>
      </c>
    </row>
    <row r="185" spans="1:17" x14ac:dyDescent="0.25">
      <c r="A185" s="84" t="s">
        <v>242</v>
      </c>
      <c r="B185" s="85">
        <v>0</v>
      </c>
      <c r="C185" s="86">
        <v>0</v>
      </c>
      <c r="D185" s="64">
        <f t="shared" si="24"/>
        <v>0</v>
      </c>
      <c r="E185" s="62">
        <f t="shared" si="25"/>
        <v>0</v>
      </c>
      <c r="F185" s="60">
        <v>0</v>
      </c>
      <c r="G185" s="61">
        <v>0</v>
      </c>
      <c r="H185" s="61">
        <f t="shared" si="26"/>
        <v>0</v>
      </c>
      <c r="I185" s="62" t="str">
        <f t="shared" si="22"/>
        <v/>
      </c>
      <c r="J185" s="60">
        <v>0</v>
      </c>
      <c r="K185" s="61">
        <v>2.5000000000000001E-2</v>
      </c>
      <c r="L185" s="61">
        <f t="shared" si="27"/>
        <v>2.5000000000000001E-2</v>
      </c>
      <c r="M185" s="62">
        <f t="shared" si="28"/>
        <v>4.2779730880687177E-8</v>
      </c>
      <c r="N185" s="61">
        <v>0</v>
      </c>
      <c r="O185" s="61">
        <v>0.65700000000000003</v>
      </c>
      <c r="P185" s="61">
        <f t="shared" si="29"/>
        <v>0.65700000000000003</v>
      </c>
      <c r="Q185" s="65">
        <f t="shared" si="23"/>
        <v>-0.96194824961948244</v>
      </c>
    </row>
    <row r="186" spans="1:17" x14ac:dyDescent="0.25">
      <c r="A186" s="84" t="s">
        <v>192</v>
      </c>
      <c r="B186" s="85">
        <v>0</v>
      </c>
      <c r="C186" s="86">
        <v>0.3</v>
      </c>
      <c r="D186" s="64">
        <f t="shared" si="24"/>
        <v>0.3</v>
      </c>
      <c r="E186" s="62">
        <f t="shared" si="25"/>
        <v>3.5416719496606583E-6</v>
      </c>
      <c r="F186" s="60">
        <v>0</v>
      </c>
      <c r="G186" s="61">
        <v>0.15</v>
      </c>
      <c r="H186" s="61">
        <f t="shared" si="26"/>
        <v>0.15</v>
      </c>
      <c r="I186" s="62">
        <f t="shared" si="22"/>
        <v>1</v>
      </c>
      <c r="J186" s="60">
        <v>0</v>
      </c>
      <c r="K186" s="61">
        <v>4.258</v>
      </c>
      <c r="L186" s="61">
        <f t="shared" si="27"/>
        <v>4.258</v>
      </c>
      <c r="M186" s="62">
        <f t="shared" si="28"/>
        <v>7.2862437635986399E-6</v>
      </c>
      <c r="N186" s="61">
        <v>0</v>
      </c>
      <c r="O186" s="61">
        <v>6.4000000000000001E-2</v>
      </c>
      <c r="P186" s="61">
        <f t="shared" si="29"/>
        <v>6.4000000000000001E-2</v>
      </c>
      <c r="Q186" s="65">
        <f t="shared" si="23"/>
        <v>65.53125</v>
      </c>
    </row>
    <row r="187" spans="1:17" x14ac:dyDescent="0.25">
      <c r="A187" s="84" t="s">
        <v>244</v>
      </c>
      <c r="B187" s="85">
        <v>0</v>
      </c>
      <c r="C187" s="86">
        <v>0</v>
      </c>
      <c r="D187" s="64">
        <f t="shared" si="24"/>
        <v>0</v>
      </c>
      <c r="E187" s="62">
        <f t="shared" si="25"/>
        <v>0</v>
      </c>
      <c r="F187" s="60">
        <v>0</v>
      </c>
      <c r="G187" s="61">
        <v>0</v>
      </c>
      <c r="H187" s="61">
        <f t="shared" si="26"/>
        <v>0</v>
      </c>
      <c r="I187" s="62" t="str">
        <f t="shared" si="22"/>
        <v/>
      </c>
      <c r="J187" s="60">
        <v>0</v>
      </c>
      <c r="K187" s="61">
        <v>0.34</v>
      </c>
      <c r="L187" s="61">
        <f t="shared" si="27"/>
        <v>0.34</v>
      </c>
      <c r="M187" s="62">
        <f t="shared" si="28"/>
        <v>5.8180433997734563E-7</v>
      </c>
      <c r="N187" s="61">
        <v>0</v>
      </c>
      <c r="O187" s="61">
        <v>0.73</v>
      </c>
      <c r="P187" s="61">
        <f t="shared" si="29"/>
        <v>0.73</v>
      </c>
      <c r="Q187" s="65">
        <f t="shared" si="23"/>
        <v>-0.53424657534246567</v>
      </c>
    </row>
    <row r="188" spans="1:17" x14ac:dyDescent="0.25">
      <c r="A188" s="84" t="s">
        <v>163</v>
      </c>
      <c r="B188" s="85">
        <v>0</v>
      </c>
      <c r="C188" s="86">
        <v>5.7690000000000001</v>
      </c>
      <c r="D188" s="64">
        <f t="shared" si="24"/>
        <v>5.7690000000000001</v>
      </c>
      <c r="E188" s="62">
        <f t="shared" si="25"/>
        <v>6.8106351591974462E-5</v>
      </c>
      <c r="F188" s="60">
        <v>0</v>
      </c>
      <c r="G188" s="61">
        <v>3.6309999999999998</v>
      </c>
      <c r="H188" s="61">
        <f t="shared" si="26"/>
        <v>3.6309999999999998</v>
      </c>
      <c r="I188" s="62">
        <f t="shared" si="22"/>
        <v>0.58881850729826501</v>
      </c>
      <c r="J188" s="60">
        <v>0</v>
      </c>
      <c r="K188" s="61">
        <v>15.734</v>
      </c>
      <c r="L188" s="61">
        <f t="shared" si="27"/>
        <v>15.734</v>
      </c>
      <c r="M188" s="62">
        <f t="shared" si="28"/>
        <v>2.692385142706928E-5</v>
      </c>
      <c r="N188" s="61">
        <v>0</v>
      </c>
      <c r="O188" s="61">
        <v>4.9560000000000004</v>
      </c>
      <c r="P188" s="61">
        <f t="shared" si="29"/>
        <v>4.9560000000000004</v>
      </c>
      <c r="Q188" s="65">
        <f t="shared" si="23"/>
        <v>2.1747376916868442</v>
      </c>
    </row>
    <row r="189" spans="1:17" x14ac:dyDescent="0.25">
      <c r="A189" s="84" t="s">
        <v>246</v>
      </c>
      <c r="B189" s="85">
        <v>0</v>
      </c>
      <c r="C189" s="86">
        <v>0.71</v>
      </c>
      <c r="D189" s="64">
        <f t="shared" si="24"/>
        <v>0.71</v>
      </c>
      <c r="E189" s="62">
        <f t="shared" si="25"/>
        <v>8.381956947530225E-6</v>
      </c>
      <c r="F189" s="60">
        <v>0</v>
      </c>
      <c r="G189" s="61">
        <v>3.8759999999999999</v>
      </c>
      <c r="H189" s="61">
        <f t="shared" si="26"/>
        <v>3.8759999999999999</v>
      </c>
      <c r="I189" s="62">
        <f t="shared" si="22"/>
        <v>-0.81682146542827661</v>
      </c>
      <c r="J189" s="60">
        <v>0</v>
      </c>
      <c r="K189" s="61">
        <v>12.339</v>
      </c>
      <c r="L189" s="61">
        <f t="shared" si="27"/>
        <v>12.339</v>
      </c>
      <c r="M189" s="62">
        <f t="shared" si="28"/>
        <v>2.1114363973471962E-5</v>
      </c>
      <c r="N189" s="61">
        <v>0</v>
      </c>
      <c r="O189" s="61">
        <v>71.510999999999996</v>
      </c>
      <c r="P189" s="61">
        <f t="shared" si="29"/>
        <v>71.510999999999996</v>
      </c>
      <c r="Q189" s="65">
        <f t="shared" si="23"/>
        <v>-0.82745311910055797</v>
      </c>
    </row>
    <row r="190" spans="1:17" x14ac:dyDescent="0.25">
      <c r="A190" s="84" t="s">
        <v>73</v>
      </c>
      <c r="B190" s="85">
        <v>0</v>
      </c>
      <c r="C190" s="86">
        <v>12.368</v>
      </c>
      <c r="D190" s="64">
        <f t="shared" si="24"/>
        <v>12.368</v>
      </c>
      <c r="E190" s="62">
        <f t="shared" si="25"/>
        <v>1.4601132891134343E-4</v>
      </c>
      <c r="F190" s="60">
        <v>0</v>
      </c>
      <c r="G190" s="61">
        <v>10.507999999999999</v>
      </c>
      <c r="H190" s="61">
        <f t="shared" si="26"/>
        <v>10.507999999999999</v>
      </c>
      <c r="I190" s="62">
        <f t="shared" si="22"/>
        <v>0.17700799390940247</v>
      </c>
      <c r="J190" s="60">
        <v>0</v>
      </c>
      <c r="K190" s="61">
        <v>66.97</v>
      </c>
      <c r="L190" s="61">
        <f t="shared" si="27"/>
        <v>66.97</v>
      </c>
      <c r="M190" s="62">
        <f t="shared" si="28"/>
        <v>1.145983430831848E-4</v>
      </c>
      <c r="N190" s="61">
        <v>0</v>
      </c>
      <c r="O190" s="61">
        <v>101.68600000000001</v>
      </c>
      <c r="P190" s="61">
        <f t="shared" si="29"/>
        <v>101.68600000000001</v>
      </c>
      <c r="Q190" s="65">
        <f t="shared" si="23"/>
        <v>-0.34140392974450762</v>
      </c>
    </row>
    <row r="191" spans="1:17" x14ac:dyDescent="0.25">
      <c r="A191" s="84" t="s">
        <v>126</v>
      </c>
      <c r="B191" s="85">
        <v>0</v>
      </c>
      <c r="C191" s="86">
        <v>1.6859999999999999</v>
      </c>
      <c r="D191" s="64">
        <f t="shared" si="24"/>
        <v>1.6859999999999999</v>
      </c>
      <c r="E191" s="62">
        <f t="shared" si="25"/>
        <v>1.9904196357092899E-5</v>
      </c>
      <c r="F191" s="60">
        <v>0</v>
      </c>
      <c r="G191" s="61">
        <v>1.8069999999999999</v>
      </c>
      <c r="H191" s="61">
        <f t="shared" si="26"/>
        <v>1.8069999999999999</v>
      </c>
      <c r="I191" s="62">
        <f t="shared" si="22"/>
        <v>-6.6961815163254057E-2</v>
      </c>
      <c r="J191" s="60">
        <v>0</v>
      </c>
      <c r="K191" s="61">
        <v>11.545999999999999</v>
      </c>
      <c r="L191" s="61">
        <f t="shared" si="27"/>
        <v>11.545999999999999</v>
      </c>
      <c r="M191" s="62">
        <f t="shared" si="28"/>
        <v>1.9757390909936566E-5</v>
      </c>
      <c r="N191" s="61">
        <v>0</v>
      </c>
      <c r="O191" s="61">
        <v>7.3239999999999998</v>
      </c>
      <c r="P191" s="61">
        <f t="shared" si="29"/>
        <v>7.3239999999999998</v>
      </c>
      <c r="Q191" s="65">
        <f t="shared" si="23"/>
        <v>0.57646095030038236</v>
      </c>
    </row>
    <row r="192" spans="1:17" x14ac:dyDescent="0.25">
      <c r="A192" s="84" t="s">
        <v>137</v>
      </c>
      <c r="B192" s="85">
        <v>0</v>
      </c>
      <c r="C192" s="86">
        <v>0</v>
      </c>
      <c r="D192" s="64">
        <f t="shared" si="24"/>
        <v>0</v>
      </c>
      <c r="E192" s="62">
        <f t="shared" si="25"/>
        <v>0</v>
      </c>
      <c r="F192" s="60">
        <v>0</v>
      </c>
      <c r="G192" s="61">
        <v>0</v>
      </c>
      <c r="H192" s="61">
        <f t="shared" si="26"/>
        <v>0</v>
      </c>
      <c r="I192" s="62" t="str">
        <f t="shared" si="22"/>
        <v/>
      </c>
      <c r="J192" s="60">
        <v>0</v>
      </c>
      <c r="K192" s="61">
        <v>0</v>
      </c>
      <c r="L192" s="61">
        <f t="shared" si="27"/>
        <v>0</v>
      </c>
      <c r="M192" s="62">
        <f t="shared" si="28"/>
        <v>0</v>
      </c>
      <c r="N192" s="61">
        <v>0</v>
      </c>
      <c r="O192" s="61">
        <v>2.5999999999999999E-2</v>
      </c>
      <c r="P192" s="61">
        <f t="shared" si="29"/>
        <v>2.5999999999999999E-2</v>
      </c>
      <c r="Q192" s="65">
        <f t="shared" si="23"/>
        <v>-1</v>
      </c>
    </row>
    <row r="193" spans="1:17" x14ac:dyDescent="0.25">
      <c r="A193" s="84" t="s">
        <v>248</v>
      </c>
      <c r="B193" s="85">
        <v>0</v>
      </c>
      <c r="C193" s="86">
        <v>0</v>
      </c>
      <c r="D193" s="64">
        <f t="shared" si="24"/>
        <v>0</v>
      </c>
      <c r="E193" s="62">
        <f t="shared" si="25"/>
        <v>0</v>
      </c>
      <c r="F193" s="60">
        <v>0</v>
      </c>
      <c r="G193" s="61">
        <v>0</v>
      </c>
      <c r="H193" s="61">
        <f t="shared" si="26"/>
        <v>0</v>
      </c>
      <c r="I193" s="62" t="str">
        <f t="shared" si="22"/>
        <v/>
      </c>
      <c r="J193" s="60">
        <v>0</v>
      </c>
      <c r="K193" s="61">
        <v>0.32200000000000001</v>
      </c>
      <c r="L193" s="61">
        <f t="shared" si="27"/>
        <v>0.32200000000000001</v>
      </c>
      <c r="M193" s="62">
        <f t="shared" si="28"/>
        <v>5.5100293374325081E-7</v>
      </c>
      <c r="N193" s="61">
        <v>0</v>
      </c>
      <c r="O193" s="61">
        <v>0.27600000000000002</v>
      </c>
      <c r="P193" s="61">
        <f t="shared" si="29"/>
        <v>0.27600000000000002</v>
      </c>
      <c r="Q193" s="65">
        <f t="shared" si="23"/>
        <v>0.16666666666666652</v>
      </c>
    </row>
    <row r="194" spans="1:17" x14ac:dyDescent="0.25">
      <c r="A194" s="84" t="s">
        <v>195</v>
      </c>
      <c r="B194" s="85">
        <v>0</v>
      </c>
      <c r="C194" s="86">
        <v>0</v>
      </c>
      <c r="D194" s="64">
        <f t="shared" si="24"/>
        <v>0</v>
      </c>
      <c r="E194" s="62">
        <f t="shared" si="25"/>
        <v>0</v>
      </c>
      <c r="F194" s="60">
        <v>0</v>
      </c>
      <c r="G194" s="61">
        <v>0</v>
      </c>
      <c r="H194" s="61">
        <f t="shared" si="26"/>
        <v>0</v>
      </c>
      <c r="I194" s="62" t="str">
        <f t="shared" si="22"/>
        <v/>
      </c>
      <c r="J194" s="60">
        <v>0</v>
      </c>
      <c r="K194" s="61">
        <v>0</v>
      </c>
      <c r="L194" s="61">
        <f t="shared" si="27"/>
        <v>0</v>
      </c>
      <c r="M194" s="62">
        <f t="shared" si="28"/>
        <v>0</v>
      </c>
      <c r="N194" s="61">
        <v>0</v>
      </c>
      <c r="O194" s="61">
        <v>6.3E-2</v>
      </c>
      <c r="P194" s="61">
        <f t="shared" si="29"/>
        <v>6.3E-2</v>
      </c>
      <c r="Q194" s="65">
        <f t="shared" si="23"/>
        <v>-1</v>
      </c>
    </row>
    <row r="195" spans="1:17" x14ac:dyDescent="0.25">
      <c r="A195" s="84" t="s">
        <v>250</v>
      </c>
      <c r="B195" s="85">
        <v>0</v>
      </c>
      <c r="C195" s="86">
        <v>0</v>
      </c>
      <c r="D195" s="64">
        <f t="shared" si="24"/>
        <v>0</v>
      </c>
      <c r="E195" s="62">
        <f t="shared" si="25"/>
        <v>0</v>
      </c>
      <c r="F195" s="60">
        <v>0</v>
      </c>
      <c r="G195" s="61">
        <v>0</v>
      </c>
      <c r="H195" s="61">
        <f t="shared" si="26"/>
        <v>0</v>
      </c>
      <c r="I195" s="62" t="str">
        <f t="shared" si="22"/>
        <v/>
      </c>
      <c r="J195" s="60">
        <v>0</v>
      </c>
      <c r="K195" s="61">
        <v>0.14000000000000001</v>
      </c>
      <c r="L195" s="61">
        <f t="shared" si="27"/>
        <v>0.14000000000000001</v>
      </c>
      <c r="M195" s="62">
        <f t="shared" si="28"/>
        <v>2.3956649293184821E-7</v>
      </c>
      <c r="N195" s="61">
        <v>0</v>
      </c>
      <c r="O195" s="61">
        <v>0</v>
      </c>
      <c r="P195" s="61">
        <f t="shared" si="29"/>
        <v>0</v>
      </c>
      <c r="Q195" s="65" t="str">
        <f t="shared" si="23"/>
        <v/>
      </c>
    </row>
    <row r="196" spans="1:17" x14ac:dyDescent="0.25">
      <c r="A196" s="84" t="s">
        <v>284</v>
      </c>
      <c r="B196" s="85">
        <v>0</v>
      </c>
      <c r="C196" s="86">
        <v>0</v>
      </c>
      <c r="D196" s="64">
        <f t="shared" si="24"/>
        <v>0</v>
      </c>
      <c r="E196" s="62">
        <f t="shared" si="25"/>
        <v>0</v>
      </c>
      <c r="F196" s="60">
        <v>0</v>
      </c>
      <c r="G196" s="61">
        <v>0</v>
      </c>
      <c r="H196" s="61">
        <f t="shared" si="26"/>
        <v>0</v>
      </c>
      <c r="I196" s="62" t="str">
        <f t="shared" si="22"/>
        <v/>
      </c>
      <c r="J196" s="60">
        <v>0</v>
      </c>
      <c r="K196" s="61">
        <v>0.33900000000000002</v>
      </c>
      <c r="L196" s="61">
        <f t="shared" si="27"/>
        <v>0.33900000000000002</v>
      </c>
      <c r="M196" s="62">
        <f t="shared" si="28"/>
        <v>5.8009315074211817E-7</v>
      </c>
      <c r="N196" s="61">
        <v>0</v>
      </c>
      <c r="O196" s="61">
        <v>7.0999999999999994E-2</v>
      </c>
      <c r="P196" s="61">
        <f t="shared" si="29"/>
        <v>7.0999999999999994E-2</v>
      </c>
      <c r="Q196" s="65">
        <f t="shared" si="23"/>
        <v>3.7746478873239449</v>
      </c>
    </row>
    <row r="197" spans="1:17" x14ac:dyDescent="0.25">
      <c r="A197" s="84" t="s">
        <v>252</v>
      </c>
      <c r="B197" s="85">
        <v>0</v>
      </c>
      <c r="C197" s="86">
        <v>0</v>
      </c>
      <c r="D197" s="64">
        <f t="shared" si="24"/>
        <v>0</v>
      </c>
      <c r="E197" s="62">
        <f t="shared" si="25"/>
        <v>0</v>
      </c>
      <c r="F197" s="60">
        <v>0</v>
      </c>
      <c r="G197" s="61">
        <v>0</v>
      </c>
      <c r="H197" s="61">
        <f t="shared" si="26"/>
        <v>0</v>
      </c>
      <c r="I197" s="62" t="str">
        <f t="shared" si="22"/>
        <v/>
      </c>
      <c r="J197" s="60">
        <v>0</v>
      </c>
      <c r="K197" s="61">
        <v>0.1</v>
      </c>
      <c r="L197" s="61">
        <f t="shared" si="27"/>
        <v>0.1</v>
      </c>
      <c r="M197" s="62">
        <f t="shared" si="28"/>
        <v>1.7111892352274871E-7</v>
      </c>
      <c r="N197" s="61">
        <v>0</v>
      </c>
      <c r="O197" s="61">
        <v>0.17</v>
      </c>
      <c r="P197" s="61">
        <f t="shared" si="29"/>
        <v>0.17</v>
      </c>
      <c r="Q197" s="65">
        <f t="shared" si="23"/>
        <v>-0.41176470588235292</v>
      </c>
    </row>
    <row r="198" spans="1:17" x14ac:dyDescent="0.25">
      <c r="A198" s="84" t="s">
        <v>81</v>
      </c>
      <c r="B198" s="85">
        <v>0</v>
      </c>
      <c r="C198" s="86">
        <v>37.393999999999998</v>
      </c>
      <c r="D198" s="64">
        <f t="shared" si="24"/>
        <v>37.393999999999998</v>
      </c>
      <c r="E198" s="62">
        <f t="shared" si="25"/>
        <v>4.4145760295203555E-4</v>
      </c>
      <c r="F198" s="60">
        <v>0</v>
      </c>
      <c r="G198" s="61">
        <v>47.637</v>
      </c>
      <c r="H198" s="61">
        <f t="shared" si="26"/>
        <v>47.637</v>
      </c>
      <c r="I198" s="62">
        <f t="shared" si="22"/>
        <v>-0.21502193672985292</v>
      </c>
      <c r="J198" s="60">
        <v>0</v>
      </c>
      <c r="K198" s="61">
        <v>192.80699999999999</v>
      </c>
      <c r="L198" s="61">
        <f t="shared" si="27"/>
        <v>192.80699999999999</v>
      </c>
      <c r="M198" s="62">
        <f t="shared" si="28"/>
        <v>3.2992926287650606E-4</v>
      </c>
      <c r="N198" s="61">
        <v>0.36899999999999999</v>
      </c>
      <c r="O198" s="61">
        <v>221.07400000000001</v>
      </c>
      <c r="P198" s="61">
        <f t="shared" si="29"/>
        <v>221.44300000000001</v>
      </c>
      <c r="Q198" s="65">
        <f t="shared" si="23"/>
        <v>-0.12931544460651279</v>
      </c>
    </row>
    <row r="199" spans="1:17" x14ac:dyDescent="0.25">
      <c r="A199" s="84" t="s">
        <v>254</v>
      </c>
      <c r="B199" s="85">
        <v>0</v>
      </c>
      <c r="C199" s="86">
        <v>0</v>
      </c>
      <c r="D199" s="64">
        <f t="shared" si="24"/>
        <v>0</v>
      </c>
      <c r="E199" s="62">
        <f t="shared" si="25"/>
        <v>0</v>
      </c>
      <c r="F199" s="60">
        <v>0</v>
      </c>
      <c r="G199" s="61">
        <v>0</v>
      </c>
      <c r="H199" s="61">
        <f t="shared" si="26"/>
        <v>0</v>
      </c>
      <c r="I199" s="62" t="str">
        <f t="shared" si="22"/>
        <v/>
      </c>
      <c r="J199" s="60">
        <v>0</v>
      </c>
      <c r="K199" s="61">
        <v>0</v>
      </c>
      <c r="L199" s="61">
        <f t="shared" si="27"/>
        <v>0</v>
      </c>
      <c r="M199" s="62">
        <f t="shared" si="28"/>
        <v>0</v>
      </c>
      <c r="N199" s="61">
        <v>0</v>
      </c>
      <c r="O199" s="61">
        <v>0</v>
      </c>
      <c r="P199" s="61">
        <f t="shared" si="29"/>
        <v>0</v>
      </c>
      <c r="Q199" s="65" t="str">
        <f t="shared" si="23"/>
        <v/>
      </c>
    </row>
    <row r="200" spans="1:17" x14ac:dyDescent="0.25">
      <c r="A200" s="84" t="s">
        <v>150</v>
      </c>
      <c r="B200" s="85">
        <v>0</v>
      </c>
      <c r="C200" s="86">
        <v>1.72</v>
      </c>
      <c r="D200" s="64">
        <f t="shared" si="24"/>
        <v>1.72</v>
      </c>
      <c r="E200" s="62">
        <f t="shared" si="25"/>
        <v>2.030558584472111E-5</v>
      </c>
      <c r="F200" s="60">
        <v>0</v>
      </c>
      <c r="G200" s="61">
        <v>1.6080000000000001</v>
      </c>
      <c r="H200" s="61">
        <f t="shared" si="26"/>
        <v>1.6080000000000001</v>
      </c>
      <c r="I200" s="62">
        <f t="shared" ref="I200:I263" si="30">IFERROR(D200/H200-1,"")</f>
        <v>6.9651741293532243E-2</v>
      </c>
      <c r="J200" s="60">
        <v>0</v>
      </c>
      <c r="K200" s="61">
        <v>10.148</v>
      </c>
      <c r="L200" s="61">
        <f t="shared" si="27"/>
        <v>10.148</v>
      </c>
      <c r="M200" s="62">
        <f t="shared" si="28"/>
        <v>1.7365148359088538E-5</v>
      </c>
      <c r="N200" s="61">
        <v>0</v>
      </c>
      <c r="O200" s="61">
        <v>8.8699999999999992</v>
      </c>
      <c r="P200" s="61">
        <f t="shared" si="29"/>
        <v>8.8699999999999992</v>
      </c>
      <c r="Q200" s="65">
        <f t="shared" ref="Q200:Q263" si="31">IFERROR(L200/P200-1,"")</f>
        <v>0.14408117249154451</v>
      </c>
    </row>
    <row r="201" spans="1:17" x14ac:dyDescent="0.25">
      <c r="A201" s="84" t="s">
        <v>201</v>
      </c>
      <c r="B201" s="85">
        <v>0</v>
      </c>
      <c r="C201" s="86">
        <v>1.95</v>
      </c>
      <c r="D201" s="64">
        <f t="shared" si="24"/>
        <v>1.95</v>
      </c>
      <c r="E201" s="62">
        <f t="shared" si="25"/>
        <v>2.302086767279428E-5</v>
      </c>
      <c r="F201" s="60">
        <v>0</v>
      </c>
      <c r="G201" s="61">
        <v>0</v>
      </c>
      <c r="H201" s="61">
        <f t="shared" si="26"/>
        <v>0</v>
      </c>
      <c r="I201" s="62" t="str">
        <f t="shared" si="30"/>
        <v/>
      </c>
      <c r="J201" s="60">
        <v>0</v>
      </c>
      <c r="K201" s="61">
        <v>7.05</v>
      </c>
      <c r="L201" s="61">
        <f t="shared" si="27"/>
        <v>7.05</v>
      </c>
      <c r="M201" s="62">
        <f t="shared" si="28"/>
        <v>1.2063884108353784E-5</v>
      </c>
      <c r="N201" s="61">
        <v>0</v>
      </c>
      <c r="O201" s="61">
        <v>0.2</v>
      </c>
      <c r="P201" s="61">
        <f t="shared" si="29"/>
        <v>0.2</v>
      </c>
      <c r="Q201" s="65">
        <f t="shared" si="31"/>
        <v>34.25</v>
      </c>
    </row>
    <row r="202" spans="1:17" x14ac:dyDescent="0.25">
      <c r="A202" s="84" t="s">
        <v>190</v>
      </c>
      <c r="B202" s="85">
        <v>0</v>
      </c>
      <c r="C202" s="86">
        <v>0</v>
      </c>
      <c r="D202" s="64">
        <f t="shared" si="24"/>
        <v>0</v>
      </c>
      <c r="E202" s="62">
        <f t="shared" si="25"/>
        <v>0</v>
      </c>
      <c r="F202" s="60">
        <v>0</v>
      </c>
      <c r="G202" s="61">
        <v>0</v>
      </c>
      <c r="H202" s="61">
        <f t="shared" si="26"/>
        <v>0</v>
      </c>
      <c r="I202" s="62" t="str">
        <f t="shared" si="30"/>
        <v/>
      </c>
      <c r="J202" s="60">
        <v>12.846</v>
      </c>
      <c r="K202" s="61">
        <v>41.362000000000002</v>
      </c>
      <c r="L202" s="61">
        <f t="shared" si="27"/>
        <v>54.207999999999998</v>
      </c>
      <c r="M202" s="62">
        <f t="shared" si="28"/>
        <v>9.2760146063211615E-5</v>
      </c>
      <c r="N202" s="61">
        <v>11.005000000000001</v>
      </c>
      <c r="O202" s="61">
        <v>156.21700000000001</v>
      </c>
      <c r="P202" s="61">
        <f t="shared" si="29"/>
        <v>167.22200000000001</v>
      </c>
      <c r="Q202" s="65">
        <f t="shared" si="31"/>
        <v>-0.67583212735166431</v>
      </c>
    </row>
    <row r="203" spans="1:17" x14ac:dyDescent="0.25">
      <c r="A203" s="84" t="s">
        <v>257</v>
      </c>
      <c r="B203" s="85">
        <v>0</v>
      </c>
      <c r="C203" s="86">
        <v>0.06</v>
      </c>
      <c r="D203" s="64">
        <f t="shared" si="24"/>
        <v>0.06</v>
      </c>
      <c r="E203" s="62">
        <f t="shared" si="25"/>
        <v>7.0833438993213168E-7</v>
      </c>
      <c r="F203" s="60">
        <v>0</v>
      </c>
      <c r="G203" s="61">
        <v>9.0999999999999998E-2</v>
      </c>
      <c r="H203" s="61">
        <f t="shared" si="26"/>
        <v>9.0999999999999998E-2</v>
      </c>
      <c r="I203" s="62">
        <f t="shared" si="30"/>
        <v>-0.34065934065934067</v>
      </c>
      <c r="J203" s="60">
        <v>0</v>
      </c>
      <c r="K203" s="61">
        <v>0.19500000000000001</v>
      </c>
      <c r="L203" s="61">
        <f t="shared" si="27"/>
        <v>0.19500000000000001</v>
      </c>
      <c r="M203" s="62">
        <f t="shared" si="28"/>
        <v>3.3368190086936001E-7</v>
      </c>
      <c r="N203" s="61">
        <v>0</v>
      </c>
      <c r="O203" s="61">
        <v>1.89</v>
      </c>
      <c r="P203" s="61">
        <f t="shared" si="29"/>
        <v>1.89</v>
      </c>
      <c r="Q203" s="65">
        <f t="shared" si="31"/>
        <v>-0.89682539682539686</v>
      </c>
    </row>
    <row r="204" spans="1:17" x14ac:dyDescent="0.25">
      <c r="A204" s="84" t="s">
        <v>167</v>
      </c>
      <c r="B204" s="85">
        <v>0</v>
      </c>
      <c r="C204" s="86">
        <v>1.0249999999999999</v>
      </c>
      <c r="D204" s="64">
        <f t="shared" si="24"/>
        <v>1.0249999999999999</v>
      </c>
      <c r="E204" s="62">
        <f t="shared" si="25"/>
        <v>1.2100712494673916E-5</v>
      </c>
      <c r="F204" s="60">
        <v>0</v>
      </c>
      <c r="G204" s="61">
        <v>0.73899999999999999</v>
      </c>
      <c r="H204" s="61">
        <f t="shared" si="26"/>
        <v>0.73899999999999999</v>
      </c>
      <c r="I204" s="62">
        <f t="shared" si="30"/>
        <v>0.38700947225981053</v>
      </c>
      <c r="J204" s="60">
        <v>0</v>
      </c>
      <c r="K204" s="61">
        <v>6.53</v>
      </c>
      <c r="L204" s="61">
        <f t="shared" si="27"/>
        <v>6.53</v>
      </c>
      <c r="M204" s="62">
        <f t="shared" si="28"/>
        <v>1.1174065706035492E-5</v>
      </c>
      <c r="N204" s="61">
        <v>0</v>
      </c>
      <c r="O204" s="61">
        <v>5.4859999999999998</v>
      </c>
      <c r="P204" s="61">
        <f t="shared" si="29"/>
        <v>5.4859999999999998</v>
      </c>
      <c r="Q204" s="65">
        <f t="shared" si="31"/>
        <v>0.19030258840685388</v>
      </c>
    </row>
    <row r="205" spans="1:17" x14ac:dyDescent="0.25">
      <c r="A205" s="84" t="s">
        <v>259</v>
      </c>
      <c r="B205" s="85">
        <v>0</v>
      </c>
      <c r="C205" s="86">
        <v>0</v>
      </c>
      <c r="D205" s="64">
        <f t="shared" si="24"/>
        <v>0</v>
      </c>
      <c r="E205" s="62">
        <f t="shared" si="25"/>
        <v>0</v>
      </c>
      <c r="F205" s="60">
        <v>0</v>
      </c>
      <c r="G205" s="61">
        <v>0</v>
      </c>
      <c r="H205" s="61">
        <f t="shared" si="26"/>
        <v>0</v>
      </c>
      <c r="I205" s="62" t="str">
        <f t="shared" si="30"/>
        <v/>
      </c>
      <c r="J205" s="60">
        <v>0</v>
      </c>
      <c r="K205" s="61">
        <v>0.16</v>
      </c>
      <c r="L205" s="61">
        <f t="shared" si="27"/>
        <v>0.16</v>
      </c>
      <c r="M205" s="62">
        <f t="shared" si="28"/>
        <v>2.7379027763639795E-7</v>
      </c>
      <c r="N205" s="61">
        <v>0</v>
      </c>
      <c r="O205" s="61">
        <v>0</v>
      </c>
      <c r="P205" s="61">
        <f t="shared" si="29"/>
        <v>0</v>
      </c>
      <c r="Q205" s="65" t="str">
        <f t="shared" si="31"/>
        <v/>
      </c>
    </row>
    <row r="206" spans="1:17" x14ac:dyDescent="0.25">
      <c r="A206" s="84" t="s">
        <v>199</v>
      </c>
      <c r="B206" s="85">
        <v>0</v>
      </c>
      <c r="C206" s="86">
        <v>1.0229999999999999</v>
      </c>
      <c r="D206" s="64">
        <f t="shared" si="24"/>
        <v>1.0229999999999999</v>
      </c>
      <c r="E206" s="62">
        <f t="shared" si="25"/>
        <v>1.2077101348342844E-5</v>
      </c>
      <c r="F206" s="60">
        <v>0</v>
      </c>
      <c r="G206" s="61">
        <v>1.1140000000000001</v>
      </c>
      <c r="H206" s="61">
        <f t="shared" si="26"/>
        <v>1.1140000000000001</v>
      </c>
      <c r="I206" s="62">
        <f t="shared" si="30"/>
        <v>-8.1687612208258709E-2</v>
      </c>
      <c r="J206" s="60">
        <v>0</v>
      </c>
      <c r="K206" s="61">
        <v>8.75</v>
      </c>
      <c r="L206" s="61">
        <f t="shared" si="27"/>
        <v>8.75</v>
      </c>
      <c r="M206" s="62">
        <f t="shared" si="28"/>
        <v>1.4972905808240511E-5</v>
      </c>
      <c r="N206" s="61">
        <v>0</v>
      </c>
      <c r="O206" s="61">
        <v>12.215999999999999</v>
      </c>
      <c r="P206" s="61">
        <f t="shared" si="29"/>
        <v>12.215999999999999</v>
      </c>
      <c r="Q206" s="65">
        <f t="shared" si="31"/>
        <v>-0.28372626064178119</v>
      </c>
    </row>
    <row r="207" spans="1:17" x14ac:dyDescent="0.25">
      <c r="A207" s="84" t="s">
        <v>261</v>
      </c>
      <c r="B207" s="85">
        <v>0</v>
      </c>
      <c r="C207" s="86">
        <v>0</v>
      </c>
      <c r="D207" s="64">
        <f t="shared" si="24"/>
        <v>0</v>
      </c>
      <c r="E207" s="62">
        <f t="shared" si="25"/>
        <v>0</v>
      </c>
      <c r="F207" s="60">
        <v>0</v>
      </c>
      <c r="G207" s="61">
        <v>0</v>
      </c>
      <c r="H207" s="61">
        <f t="shared" si="26"/>
        <v>0</v>
      </c>
      <c r="I207" s="62" t="str">
        <f t="shared" si="30"/>
        <v/>
      </c>
      <c r="J207" s="60">
        <v>0</v>
      </c>
      <c r="K207" s="61">
        <v>0</v>
      </c>
      <c r="L207" s="61">
        <f t="shared" si="27"/>
        <v>0</v>
      </c>
      <c r="M207" s="62">
        <f t="shared" si="28"/>
        <v>0</v>
      </c>
      <c r="N207" s="61">
        <v>0</v>
      </c>
      <c r="O207" s="61">
        <v>0</v>
      </c>
      <c r="P207" s="61">
        <f t="shared" si="29"/>
        <v>0</v>
      </c>
      <c r="Q207" s="65" t="str">
        <f t="shared" si="31"/>
        <v/>
      </c>
    </row>
    <row r="208" spans="1:17" x14ac:dyDescent="0.25">
      <c r="A208" s="84" t="s">
        <v>142</v>
      </c>
      <c r="B208" s="85">
        <v>0</v>
      </c>
      <c r="C208" s="86">
        <v>0.03</v>
      </c>
      <c r="D208" s="64">
        <f t="shared" si="24"/>
        <v>0.03</v>
      </c>
      <c r="E208" s="62">
        <f t="shared" si="25"/>
        <v>3.5416719496606584E-7</v>
      </c>
      <c r="F208" s="60">
        <v>0</v>
      </c>
      <c r="G208" s="61">
        <v>0.08</v>
      </c>
      <c r="H208" s="61">
        <f t="shared" si="26"/>
        <v>0.08</v>
      </c>
      <c r="I208" s="62">
        <f t="shared" si="30"/>
        <v>-0.625</v>
      </c>
      <c r="J208" s="60">
        <v>0</v>
      </c>
      <c r="K208" s="61">
        <v>1.3340000000000001</v>
      </c>
      <c r="L208" s="61">
        <f t="shared" si="27"/>
        <v>1.3340000000000001</v>
      </c>
      <c r="M208" s="62">
        <f t="shared" si="28"/>
        <v>2.2827264397934679E-6</v>
      </c>
      <c r="N208" s="61">
        <v>0</v>
      </c>
      <c r="O208" s="61">
        <v>1.1180000000000001</v>
      </c>
      <c r="P208" s="61">
        <f t="shared" si="29"/>
        <v>1.1180000000000001</v>
      </c>
      <c r="Q208" s="65">
        <f t="shared" si="31"/>
        <v>0.19320214669051872</v>
      </c>
    </row>
    <row r="209" spans="1:17" x14ac:dyDescent="0.25">
      <c r="A209" s="84" t="s">
        <v>263</v>
      </c>
      <c r="B209" s="85">
        <v>0</v>
      </c>
      <c r="C209" s="86">
        <v>0</v>
      </c>
      <c r="D209" s="64">
        <f t="shared" si="24"/>
        <v>0</v>
      </c>
      <c r="E209" s="62">
        <f t="shared" si="25"/>
        <v>0</v>
      </c>
      <c r="F209" s="60">
        <v>0</v>
      </c>
      <c r="G209" s="61">
        <v>0</v>
      </c>
      <c r="H209" s="61">
        <f t="shared" si="26"/>
        <v>0</v>
      </c>
      <c r="I209" s="62" t="str">
        <f t="shared" si="30"/>
        <v/>
      </c>
      <c r="J209" s="60">
        <v>0</v>
      </c>
      <c r="K209" s="61">
        <v>0</v>
      </c>
      <c r="L209" s="61">
        <f t="shared" si="27"/>
        <v>0</v>
      </c>
      <c r="M209" s="62">
        <f t="shared" si="28"/>
        <v>0</v>
      </c>
      <c r="N209" s="61">
        <v>0</v>
      </c>
      <c r="O209" s="61">
        <v>0.02</v>
      </c>
      <c r="P209" s="61">
        <f t="shared" si="29"/>
        <v>0.02</v>
      </c>
      <c r="Q209" s="65">
        <f t="shared" si="31"/>
        <v>-1</v>
      </c>
    </row>
    <row r="210" spans="1:17" x14ac:dyDescent="0.25">
      <c r="A210" s="84" t="s">
        <v>68</v>
      </c>
      <c r="B210" s="85">
        <v>0</v>
      </c>
      <c r="C210" s="86">
        <v>0.01</v>
      </c>
      <c r="D210" s="64">
        <f t="shared" si="24"/>
        <v>0.01</v>
      </c>
      <c r="E210" s="62">
        <f t="shared" si="25"/>
        <v>1.1805573165535528E-7</v>
      </c>
      <c r="F210" s="60">
        <v>4.5449999999999999</v>
      </c>
      <c r="G210" s="61">
        <v>0.1</v>
      </c>
      <c r="H210" s="61">
        <f t="shared" si="26"/>
        <v>4.6449999999999996</v>
      </c>
      <c r="I210" s="62">
        <f t="shared" si="30"/>
        <v>-0.99784714747039827</v>
      </c>
      <c r="J210" s="60">
        <v>0.05</v>
      </c>
      <c r="K210" s="61">
        <v>4.1680000000000001</v>
      </c>
      <c r="L210" s="61">
        <f t="shared" si="27"/>
        <v>4.218</v>
      </c>
      <c r="M210" s="62">
        <f t="shared" si="28"/>
        <v>7.2177961941895407E-6</v>
      </c>
      <c r="N210" s="61">
        <v>63.546999999999997</v>
      </c>
      <c r="O210" s="61">
        <v>8.2439999999999998</v>
      </c>
      <c r="P210" s="61">
        <f t="shared" si="29"/>
        <v>71.790999999999997</v>
      </c>
      <c r="Q210" s="65">
        <f t="shared" si="31"/>
        <v>-0.94124611720132045</v>
      </c>
    </row>
    <row r="211" spans="1:17" x14ac:dyDescent="0.25">
      <c r="A211" s="84" t="s">
        <v>265</v>
      </c>
      <c r="B211" s="85">
        <v>0</v>
      </c>
      <c r="C211" s="86">
        <v>0</v>
      </c>
      <c r="D211" s="64">
        <f t="shared" si="24"/>
        <v>0</v>
      </c>
      <c r="E211" s="62">
        <f t="shared" si="25"/>
        <v>0</v>
      </c>
      <c r="F211" s="60">
        <v>0</v>
      </c>
      <c r="G211" s="61">
        <v>0</v>
      </c>
      <c r="H211" s="61">
        <f t="shared" si="26"/>
        <v>0</v>
      </c>
      <c r="I211" s="62" t="str">
        <f t="shared" si="30"/>
        <v/>
      </c>
      <c r="J211" s="60">
        <v>0</v>
      </c>
      <c r="K211" s="61">
        <v>0.23899999999999999</v>
      </c>
      <c r="L211" s="61">
        <f t="shared" si="27"/>
        <v>0.23899999999999999</v>
      </c>
      <c r="M211" s="62">
        <f t="shared" si="28"/>
        <v>4.0897422721936938E-7</v>
      </c>
      <c r="N211" s="61">
        <v>0</v>
      </c>
      <c r="O211" s="61">
        <v>0.64</v>
      </c>
      <c r="P211" s="61">
        <f t="shared" si="29"/>
        <v>0.64</v>
      </c>
      <c r="Q211" s="65">
        <f t="shared" si="31"/>
        <v>-0.62656250000000002</v>
      </c>
    </row>
    <row r="212" spans="1:17" x14ac:dyDescent="0.25">
      <c r="A212" s="84" t="s">
        <v>168</v>
      </c>
      <c r="B212" s="85">
        <v>0</v>
      </c>
      <c r="C212" s="86">
        <v>0.01</v>
      </c>
      <c r="D212" s="64">
        <f t="shared" si="24"/>
        <v>0.01</v>
      </c>
      <c r="E212" s="62">
        <f t="shared" si="25"/>
        <v>1.1805573165535528E-7</v>
      </c>
      <c r="F212" s="60">
        <v>0</v>
      </c>
      <c r="G212" s="61">
        <v>0</v>
      </c>
      <c r="H212" s="61">
        <f t="shared" si="26"/>
        <v>0</v>
      </c>
      <c r="I212" s="62" t="str">
        <f t="shared" si="30"/>
        <v/>
      </c>
      <c r="J212" s="60">
        <v>0</v>
      </c>
      <c r="K212" s="61">
        <v>1.0820000000000001</v>
      </c>
      <c r="L212" s="61">
        <f t="shared" si="27"/>
        <v>1.0820000000000001</v>
      </c>
      <c r="M212" s="62">
        <f t="shared" si="28"/>
        <v>1.8515067525161411E-6</v>
      </c>
      <c r="N212" s="61">
        <v>0</v>
      </c>
      <c r="O212" s="61">
        <v>0.05</v>
      </c>
      <c r="P212" s="61">
        <f t="shared" si="29"/>
        <v>0.05</v>
      </c>
      <c r="Q212" s="65">
        <f t="shared" si="31"/>
        <v>20.64</v>
      </c>
    </row>
    <row r="213" spans="1:17" x14ac:dyDescent="0.25">
      <c r="A213" s="84" t="s">
        <v>267</v>
      </c>
      <c r="B213" s="85">
        <v>0</v>
      </c>
      <c r="C213" s="86">
        <v>0</v>
      </c>
      <c r="D213" s="64">
        <f t="shared" si="24"/>
        <v>0</v>
      </c>
      <c r="E213" s="62">
        <f t="shared" si="25"/>
        <v>0</v>
      </c>
      <c r="F213" s="60">
        <v>0</v>
      </c>
      <c r="G213" s="61">
        <v>0</v>
      </c>
      <c r="H213" s="61">
        <f t="shared" si="26"/>
        <v>0</v>
      </c>
      <c r="I213" s="62" t="str">
        <f t="shared" si="30"/>
        <v/>
      </c>
      <c r="J213" s="60">
        <v>0</v>
      </c>
      <c r="K213" s="61">
        <v>0</v>
      </c>
      <c r="L213" s="61">
        <f t="shared" si="27"/>
        <v>0</v>
      </c>
      <c r="M213" s="62">
        <f t="shared" si="28"/>
        <v>0</v>
      </c>
      <c r="N213" s="61">
        <v>0</v>
      </c>
      <c r="O213" s="61">
        <v>0.17799999999999999</v>
      </c>
      <c r="P213" s="61">
        <f t="shared" si="29"/>
        <v>0.17799999999999999</v>
      </c>
      <c r="Q213" s="65">
        <f t="shared" si="31"/>
        <v>-1</v>
      </c>
    </row>
    <row r="214" spans="1:17" x14ac:dyDescent="0.25">
      <c r="A214" s="84" t="s">
        <v>203</v>
      </c>
      <c r="B214" s="85">
        <v>0</v>
      </c>
      <c r="C214" s="86">
        <v>4.5549999999999997</v>
      </c>
      <c r="D214" s="64">
        <f t="shared" si="24"/>
        <v>4.5549999999999997</v>
      </c>
      <c r="E214" s="62">
        <f t="shared" si="25"/>
        <v>5.3774385769014325E-5</v>
      </c>
      <c r="F214" s="60">
        <v>0</v>
      </c>
      <c r="G214" s="61">
        <v>3.7010000000000001</v>
      </c>
      <c r="H214" s="61">
        <f t="shared" si="26"/>
        <v>3.7010000000000001</v>
      </c>
      <c r="I214" s="62">
        <f t="shared" si="30"/>
        <v>0.2307484463658469</v>
      </c>
      <c r="J214" s="60">
        <v>0</v>
      </c>
      <c r="K214" s="61">
        <v>17.492000000000001</v>
      </c>
      <c r="L214" s="61">
        <f t="shared" si="27"/>
        <v>17.492000000000001</v>
      </c>
      <c r="M214" s="62">
        <f t="shared" si="28"/>
        <v>2.9932122102599205E-5</v>
      </c>
      <c r="N214" s="61">
        <v>0</v>
      </c>
      <c r="O214" s="61">
        <v>20.556000000000001</v>
      </c>
      <c r="P214" s="61">
        <f t="shared" si="29"/>
        <v>20.556000000000001</v>
      </c>
      <c r="Q214" s="65">
        <f t="shared" si="31"/>
        <v>-0.14905623662191092</v>
      </c>
    </row>
    <row r="215" spans="1:17" x14ac:dyDescent="0.25">
      <c r="A215" s="84" t="s">
        <v>269</v>
      </c>
      <c r="B215" s="85">
        <v>0</v>
      </c>
      <c r="C215" s="86">
        <v>2.66</v>
      </c>
      <c r="D215" s="64">
        <f t="shared" si="24"/>
        <v>2.66</v>
      </c>
      <c r="E215" s="62">
        <f t="shared" si="25"/>
        <v>3.1402824620324507E-5</v>
      </c>
      <c r="F215" s="60">
        <v>0</v>
      </c>
      <c r="G215" s="61">
        <v>2.2959999999999998</v>
      </c>
      <c r="H215" s="61">
        <f t="shared" si="26"/>
        <v>2.2959999999999998</v>
      </c>
      <c r="I215" s="62">
        <f t="shared" si="30"/>
        <v>0.1585365853658538</v>
      </c>
      <c r="J215" s="60">
        <v>0</v>
      </c>
      <c r="K215" s="61">
        <v>4.5380000000000003</v>
      </c>
      <c r="L215" s="61">
        <f t="shared" si="27"/>
        <v>4.5380000000000003</v>
      </c>
      <c r="M215" s="62">
        <f t="shared" si="28"/>
        <v>7.7653767494623373E-6</v>
      </c>
      <c r="N215" s="61">
        <v>0</v>
      </c>
      <c r="O215" s="61">
        <v>9.3460000000000001</v>
      </c>
      <c r="P215" s="61">
        <f t="shared" si="29"/>
        <v>9.3460000000000001</v>
      </c>
      <c r="Q215" s="65">
        <f t="shared" si="31"/>
        <v>-0.51444468221699124</v>
      </c>
    </row>
    <row r="216" spans="1:17" x14ac:dyDescent="0.25">
      <c r="A216" s="84" t="s">
        <v>152</v>
      </c>
      <c r="B216" s="85">
        <v>0</v>
      </c>
      <c r="C216" s="86">
        <v>0</v>
      </c>
      <c r="D216" s="64">
        <f t="shared" si="24"/>
        <v>0</v>
      </c>
      <c r="E216" s="62">
        <f t="shared" si="25"/>
        <v>0</v>
      </c>
      <c r="F216" s="60">
        <v>0</v>
      </c>
      <c r="G216" s="61">
        <v>0</v>
      </c>
      <c r="H216" s="61">
        <f t="shared" si="26"/>
        <v>0</v>
      </c>
      <c r="I216" s="62" t="str">
        <f t="shared" si="30"/>
        <v/>
      </c>
      <c r="J216" s="60">
        <v>0</v>
      </c>
      <c r="K216" s="61">
        <v>0.193</v>
      </c>
      <c r="L216" s="61">
        <f t="shared" si="27"/>
        <v>0.193</v>
      </c>
      <c r="M216" s="62">
        <f t="shared" si="28"/>
        <v>3.3025952239890499E-7</v>
      </c>
      <c r="N216" s="61">
        <v>0</v>
      </c>
      <c r="O216" s="61">
        <v>0.18099999999999999</v>
      </c>
      <c r="P216" s="61">
        <f t="shared" si="29"/>
        <v>0.18099999999999999</v>
      </c>
      <c r="Q216" s="65">
        <f t="shared" si="31"/>
        <v>6.6298342541436517E-2</v>
      </c>
    </row>
    <row r="217" spans="1:17" x14ac:dyDescent="0.25">
      <c r="A217" s="84" t="s">
        <v>271</v>
      </c>
      <c r="B217" s="85">
        <v>0</v>
      </c>
      <c r="C217" s="86">
        <v>0</v>
      </c>
      <c r="D217" s="64">
        <f t="shared" si="24"/>
        <v>0</v>
      </c>
      <c r="E217" s="62">
        <f t="shared" si="25"/>
        <v>0</v>
      </c>
      <c r="F217" s="60">
        <v>0</v>
      </c>
      <c r="G217" s="61">
        <v>0</v>
      </c>
      <c r="H217" s="61">
        <f t="shared" si="26"/>
        <v>0</v>
      </c>
      <c r="I217" s="62" t="str">
        <f t="shared" si="30"/>
        <v/>
      </c>
      <c r="J217" s="60">
        <v>0</v>
      </c>
      <c r="K217" s="61">
        <v>0</v>
      </c>
      <c r="L217" s="61">
        <f t="shared" si="27"/>
        <v>0</v>
      </c>
      <c r="M217" s="62">
        <f t="shared" si="28"/>
        <v>0</v>
      </c>
      <c r="N217" s="61">
        <v>0</v>
      </c>
      <c r="O217" s="61">
        <v>4.4999999999999998E-2</v>
      </c>
      <c r="P217" s="61">
        <f t="shared" si="29"/>
        <v>4.4999999999999998E-2</v>
      </c>
      <c r="Q217" s="65">
        <f t="shared" si="31"/>
        <v>-1</v>
      </c>
    </row>
    <row r="218" spans="1:17" x14ac:dyDescent="0.25">
      <c r="A218" s="84" t="s">
        <v>205</v>
      </c>
      <c r="B218" s="85">
        <v>0</v>
      </c>
      <c r="C218" s="86">
        <v>0</v>
      </c>
      <c r="D218" s="64">
        <f t="shared" si="24"/>
        <v>0</v>
      </c>
      <c r="E218" s="62">
        <f t="shared" si="25"/>
        <v>0</v>
      </c>
      <c r="F218" s="60">
        <v>0</v>
      </c>
      <c r="G218" s="61">
        <v>0</v>
      </c>
      <c r="H218" s="61">
        <f t="shared" si="26"/>
        <v>0</v>
      </c>
      <c r="I218" s="62" t="str">
        <f t="shared" si="30"/>
        <v/>
      </c>
      <c r="J218" s="60">
        <v>0</v>
      </c>
      <c r="K218" s="61">
        <v>0.18</v>
      </c>
      <c r="L218" s="61">
        <f t="shared" si="27"/>
        <v>0.18</v>
      </c>
      <c r="M218" s="62">
        <f t="shared" si="28"/>
        <v>3.0801406234094768E-7</v>
      </c>
      <c r="N218" s="61">
        <v>0</v>
      </c>
      <c r="O218" s="61">
        <v>0</v>
      </c>
      <c r="P218" s="61">
        <f t="shared" si="29"/>
        <v>0</v>
      </c>
      <c r="Q218" s="65" t="str">
        <f t="shared" si="31"/>
        <v/>
      </c>
    </row>
    <row r="219" spans="1:17" x14ac:dyDescent="0.25">
      <c r="A219" s="84" t="s">
        <v>273</v>
      </c>
      <c r="B219" s="85">
        <v>0</v>
      </c>
      <c r="C219" s="86">
        <v>0</v>
      </c>
      <c r="D219" s="64">
        <f t="shared" si="24"/>
        <v>0</v>
      </c>
      <c r="E219" s="62">
        <f t="shared" si="25"/>
        <v>0</v>
      </c>
      <c r="F219" s="60">
        <v>0</v>
      </c>
      <c r="G219" s="61">
        <v>0</v>
      </c>
      <c r="H219" s="61">
        <f t="shared" si="26"/>
        <v>0</v>
      </c>
      <c r="I219" s="62" t="str">
        <f t="shared" si="30"/>
        <v/>
      </c>
      <c r="J219" s="60">
        <v>0</v>
      </c>
      <c r="K219" s="61">
        <v>0</v>
      </c>
      <c r="L219" s="61">
        <f t="shared" si="27"/>
        <v>0</v>
      </c>
      <c r="M219" s="62">
        <f t="shared" si="28"/>
        <v>0</v>
      </c>
      <c r="N219" s="61">
        <v>0</v>
      </c>
      <c r="O219" s="61">
        <v>0</v>
      </c>
      <c r="P219" s="61">
        <f t="shared" si="29"/>
        <v>0</v>
      </c>
      <c r="Q219" s="65" t="str">
        <f t="shared" si="31"/>
        <v/>
      </c>
    </row>
    <row r="220" spans="1:17" x14ac:dyDescent="0.25">
      <c r="A220" s="84" t="s">
        <v>264</v>
      </c>
      <c r="B220" s="85">
        <v>0</v>
      </c>
      <c r="C220" s="86">
        <v>0</v>
      </c>
      <c r="D220" s="64">
        <f t="shared" si="24"/>
        <v>0</v>
      </c>
      <c r="E220" s="62">
        <f t="shared" si="25"/>
        <v>0</v>
      </c>
      <c r="F220" s="60">
        <v>0</v>
      </c>
      <c r="G220" s="61">
        <v>0</v>
      </c>
      <c r="H220" s="61">
        <f t="shared" si="26"/>
        <v>0</v>
      </c>
      <c r="I220" s="62" t="str">
        <f t="shared" si="30"/>
        <v/>
      </c>
      <c r="J220" s="60">
        <v>0</v>
      </c>
      <c r="K220" s="61">
        <v>0.3</v>
      </c>
      <c r="L220" s="61">
        <f t="shared" si="27"/>
        <v>0.3</v>
      </c>
      <c r="M220" s="62">
        <f t="shared" si="28"/>
        <v>5.1335677056824605E-7</v>
      </c>
      <c r="N220" s="61">
        <v>0</v>
      </c>
      <c r="O220" s="61">
        <v>0.16500000000000001</v>
      </c>
      <c r="P220" s="61">
        <f t="shared" si="29"/>
        <v>0.16500000000000001</v>
      </c>
      <c r="Q220" s="65">
        <f t="shared" si="31"/>
        <v>0.81818181818181812</v>
      </c>
    </row>
    <row r="221" spans="1:17" x14ac:dyDescent="0.25">
      <c r="A221" s="84" t="s">
        <v>275</v>
      </c>
      <c r="B221" s="85">
        <v>0</v>
      </c>
      <c r="C221" s="86">
        <v>0.32200000000000001</v>
      </c>
      <c r="D221" s="64">
        <f t="shared" si="24"/>
        <v>0.32200000000000001</v>
      </c>
      <c r="E221" s="62">
        <f t="shared" si="25"/>
        <v>3.8013945593024403E-6</v>
      </c>
      <c r="F221" s="60">
        <v>0</v>
      </c>
      <c r="G221" s="61">
        <v>0.43</v>
      </c>
      <c r="H221" s="61">
        <f t="shared" si="26"/>
        <v>0.43</v>
      </c>
      <c r="I221" s="62">
        <f t="shared" si="30"/>
        <v>-0.25116279069767444</v>
      </c>
      <c r="J221" s="60">
        <v>0</v>
      </c>
      <c r="K221" s="61">
        <v>2.6829999999999998</v>
      </c>
      <c r="L221" s="61">
        <f t="shared" si="27"/>
        <v>2.6829999999999998</v>
      </c>
      <c r="M221" s="62">
        <f t="shared" si="28"/>
        <v>4.5911207181153472E-6</v>
      </c>
      <c r="N221" s="61">
        <v>0</v>
      </c>
      <c r="O221" s="61">
        <v>3.1219999999999999</v>
      </c>
      <c r="P221" s="61">
        <f t="shared" si="29"/>
        <v>3.1219999999999999</v>
      </c>
      <c r="Q221" s="65">
        <f t="shared" si="31"/>
        <v>-0.14061499039077519</v>
      </c>
    </row>
    <row r="222" spans="1:17" x14ac:dyDescent="0.25">
      <c r="A222" s="84" t="s">
        <v>176</v>
      </c>
      <c r="B222" s="85">
        <v>0</v>
      </c>
      <c r="C222" s="86">
        <v>0</v>
      </c>
      <c r="D222" s="64">
        <f t="shared" si="24"/>
        <v>0</v>
      </c>
      <c r="E222" s="62">
        <f t="shared" si="25"/>
        <v>0</v>
      </c>
      <c r="F222" s="60">
        <v>0</v>
      </c>
      <c r="G222" s="61">
        <v>0</v>
      </c>
      <c r="H222" s="61">
        <f t="shared" si="26"/>
        <v>0</v>
      </c>
      <c r="I222" s="62" t="str">
        <f t="shared" si="30"/>
        <v/>
      </c>
      <c r="J222" s="60">
        <v>0</v>
      </c>
      <c r="K222" s="61">
        <v>0</v>
      </c>
      <c r="L222" s="61">
        <f t="shared" si="27"/>
        <v>0</v>
      </c>
      <c r="M222" s="62">
        <f t="shared" si="28"/>
        <v>0</v>
      </c>
      <c r="N222" s="61">
        <v>0</v>
      </c>
      <c r="O222" s="61">
        <v>0</v>
      </c>
      <c r="P222" s="61">
        <f t="shared" si="29"/>
        <v>0</v>
      </c>
      <c r="Q222" s="65" t="str">
        <f t="shared" si="31"/>
        <v/>
      </c>
    </row>
    <row r="223" spans="1:17" x14ac:dyDescent="0.25">
      <c r="A223" s="84" t="s">
        <v>277</v>
      </c>
      <c r="B223" s="85">
        <v>0</v>
      </c>
      <c r="C223" s="86">
        <v>4.4880000000000004</v>
      </c>
      <c r="D223" s="64">
        <f t="shared" si="24"/>
        <v>4.4880000000000004</v>
      </c>
      <c r="E223" s="62">
        <f t="shared" si="25"/>
        <v>5.2983412366923456E-5</v>
      </c>
      <c r="F223" s="60">
        <v>0</v>
      </c>
      <c r="G223" s="61">
        <v>5.3529999999999998</v>
      </c>
      <c r="H223" s="61">
        <f t="shared" si="26"/>
        <v>5.3529999999999998</v>
      </c>
      <c r="I223" s="62">
        <f t="shared" si="30"/>
        <v>-0.16159163086119921</v>
      </c>
      <c r="J223" s="60">
        <v>0</v>
      </c>
      <c r="K223" s="61">
        <v>35.817</v>
      </c>
      <c r="L223" s="61">
        <f t="shared" si="27"/>
        <v>35.817</v>
      </c>
      <c r="M223" s="62">
        <f t="shared" si="28"/>
        <v>6.1289664838142901E-5</v>
      </c>
      <c r="N223" s="61">
        <v>0</v>
      </c>
      <c r="O223" s="61">
        <v>36.448</v>
      </c>
      <c r="P223" s="61">
        <f t="shared" si="29"/>
        <v>36.448</v>
      </c>
      <c r="Q223" s="65">
        <f t="shared" si="31"/>
        <v>-1.7312335381914012E-2</v>
      </c>
    </row>
    <row r="224" spans="1:17" x14ac:dyDescent="0.25">
      <c r="A224" s="84" t="s">
        <v>82</v>
      </c>
      <c r="B224" s="85">
        <v>0</v>
      </c>
      <c r="C224" s="86">
        <v>0.76900000000000002</v>
      </c>
      <c r="D224" s="64">
        <f t="shared" si="24"/>
        <v>0.76900000000000002</v>
      </c>
      <c r="E224" s="62">
        <f t="shared" si="25"/>
        <v>9.0784857642968207E-6</v>
      </c>
      <c r="F224" s="60">
        <v>0</v>
      </c>
      <c r="G224" s="61">
        <v>0.72899999999999998</v>
      </c>
      <c r="H224" s="61">
        <f t="shared" si="26"/>
        <v>0.72899999999999998</v>
      </c>
      <c r="I224" s="62">
        <f t="shared" si="30"/>
        <v>5.4869684499314175E-2</v>
      </c>
      <c r="J224" s="60">
        <v>0</v>
      </c>
      <c r="K224" s="61">
        <v>5.3259999999999996</v>
      </c>
      <c r="L224" s="61">
        <f t="shared" si="27"/>
        <v>5.3259999999999996</v>
      </c>
      <c r="M224" s="62">
        <f t="shared" si="28"/>
        <v>9.1137938668215951E-6</v>
      </c>
      <c r="N224" s="61">
        <v>0</v>
      </c>
      <c r="O224" s="61">
        <v>10.343</v>
      </c>
      <c r="P224" s="61">
        <f t="shared" si="29"/>
        <v>10.343</v>
      </c>
      <c r="Q224" s="65">
        <f t="shared" si="31"/>
        <v>-0.48506236101711309</v>
      </c>
    </row>
    <row r="225" spans="1:17" x14ac:dyDescent="0.25">
      <c r="A225" s="84" t="s">
        <v>279</v>
      </c>
      <c r="B225" s="85">
        <v>0</v>
      </c>
      <c r="C225" s="86">
        <v>0</v>
      </c>
      <c r="D225" s="64">
        <f t="shared" si="24"/>
        <v>0</v>
      </c>
      <c r="E225" s="62">
        <f t="shared" si="25"/>
        <v>0</v>
      </c>
      <c r="F225" s="60">
        <v>0</v>
      </c>
      <c r="G225" s="61">
        <v>0</v>
      </c>
      <c r="H225" s="61">
        <f t="shared" si="26"/>
        <v>0</v>
      </c>
      <c r="I225" s="62" t="str">
        <f t="shared" si="30"/>
        <v/>
      </c>
      <c r="J225" s="60">
        <v>0</v>
      </c>
      <c r="K225" s="61">
        <v>0</v>
      </c>
      <c r="L225" s="61">
        <f t="shared" si="27"/>
        <v>0</v>
      </c>
      <c r="M225" s="62">
        <f t="shared" si="28"/>
        <v>0</v>
      </c>
      <c r="N225" s="61">
        <v>0</v>
      </c>
      <c r="O225" s="61">
        <v>8.9999999999999993E-3</v>
      </c>
      <c r="P225" s="61">
        <f t="shared" si="29"/>
        <v>8.9999999999999993E-3</v>
      </c>
      <c r="Q225" s="65">
        <f t="shared" si="31"/>
        <v>-1</v>
      </c>
    </row>
    <row r="226" spans="1:17" x14ac:dyDescent="0.25">
      <c r="A226" s="84" t="s">
        <v>208</v>
      </c>
      <c r="B226" s="85">
        <v>0</v>
      </c>
      <c r="C226" s="86">
        <v>0.13</v>
      </c>
      <c r="D226" s="64">
        <f t="shared" si="24"/>
        <v>0.13</v>
      </c>
      <c r="E226" s="62">
        <f t="shared" si="25"/>
        <v>1.5347245115196187E-6</v>
      </c>
      <c r="F226" s="60">
        <v>0</v>
      </c>
      <c r="G226" s="61">
        <v>9.5000000000000001E-2</v>
      </c>
      <c r="H226" s="61">
        <f t="shared" si="26"/>
        <v>9.5000000000000001E-2</v>
      </c>
      <c r="I226" s="62">
        <f t="shared" si="30"/>
        <v>0.36842105263157898</v>
      </c>
      <c r="J226" s="60">
        <v>0</v>
      </c>
      <c r="K226" s="61">
        <v>0.3</v>
      </c>
      <c r="L226" s="61">
        <f t="shared" si="27"/>
        <v>0.3</v>
      </c>
      <c r="M226" s="62">
        <f t="shared" si="28"/>
        <v>5.1335677056824605E-7</v>
      </c>
      <c r="N226" s="61">
        <v>0</v>
      </c>
      <c r="O226" s="61">
        <v>0.27</v>
      </c>
      <c r="P226" s="61">
        <f t="shared" si="29"/>
        <v>0.27</v>
      </c>
      <c r="Q226" s="65">
        <f t="shared" si="31"/>
        <v>0.11111111111111094</v>
      </c>
    </row>
    <row r="227" spans="1:17" x14ac:dyDescent="0.25">
      <c r="A227" s="84" t="s">
        <v>339</v>
      </c>
      <c r="B227" s="85">
        <v>0</v>
      </c>
      <c r="C227" s="86">
        <v>6.5229999999999997</v>
      </c>
      <c r="D227" s="64">
        <f t="shared" si="24"/>
        <v>6.5229999999999997</v>
      </c>
      <c r="E227" s="62">
        <f t="shared" si="25"/>
        <v>7.7007753758788245E-5</v>
      </c>
      <c r="F227" s="60">
        <v>0</v>
      </c>
      <c r="G227" s="61">
        <v>7.4169999999999998</v>
      </c>
      <c r="H227" s="61">
        <f t="shared" si="26"/>
        <v>7.4169999999999998</v>
      </c>
      <c r="I227" s="62">
        <f t="shared" si="30"/>
        <v>-0.12053390858837809</v>
      </c>
      <c r="J227" s="60">
        <v>0</v>
      </c>
      <c r="K227" s="61">
        <v>21.788</v>
      </c>
      <c r="L227" s="61">
        <f t="shared" si="27"/>
        <v>21.788</v>
      </c>
      <c r="M227" s="62">
        <f t="shared" si="28"/>
        <v>3.728339105713649E-5</v>
      </c>
      <c r="N227" s="61">
        <v>0</v>
      </c>
      <c r="O227" s="61">
        <v>17.021000000000001</v>
      </c>
      <c r="P227" s="61">
        <f t="shared" si="29"/>
        <v>17.021000000000001</v>
      </c>
      <c r="Q227" s="65">
        <f t="shared" si="31"/>
        <v>0.28006580106926737</v>
      </c>
    </row>
    <row r="228" spans="1:17" x14ac:dyDescent="0.25">
      <c r="A228" s="84" t="s">
        <v>172</v>
      </c>
      <c r="B228" s="85">
        <v>0</v>
      </c>
      <c r="C228" s="86">
        <v>1.7999999999999999E-2</v>
      </c>
      <c r="D228" s="64">
        <f t="shared" si="24"/>
        <v>1.7999999999999999E-2</v>
      </c>
      <c r="E228" s="62">
        <f t="shared" si="25"/>
        <v>2.1250031697963949E-7</v>
      </c>
      <c r="F228" s="60">
        <v>0</v>
      </c>
      <c r="G228" s="61">
        <v>0</v>
      </c>
      <c r="H228" s="61">
        <f t="shared" si="26"/>
        <v>0</v>
      </c>
      <c r="I228" s="62" t="str">
        <f t="shared" si="30"/>
        <v/>
      </c>
      <c r="J228" s="60">
        <v>0</v>
      </c>
      <c r="K228" s="61">
        <v>1.7999999999999999E-2</v>
      </c>
      <c r="L228" s="61">
        <f t="shared" si="27"/>
        <v>1.7999999999999999E-2</v>
      </c>
      <c r="M228" s="62">
        <f t="shared" si="28"/>
        <v>3.0801406234094763E-8</v>
      </c>
      <c r="N228" s="61">
        <v>0</v>
      </c>
      <c r="O228" s="61">
        <v>0</v>
      </c>
      <c r="P228" s="61">
        <f t="shared" si="29"/>
        <v>0</v>
      </c>
      <c r="Q228" s="65" t="str">
        <f t="shared" si="31"/>
        <v/>
      </c>
    </row>
    <row r="229" spans="1:17" x14ac:dyDescent="0.25">
      <c r="A229" s="84" t="s">
        <v>283</v>
      </c>
      <c r="B229" s="85">
        <v>0</v>
      </c>
      <c r="C229" s="86">
        <v>0</v>
      </c>
      <c r="D229" s="64">
        <f t="shared" si="24"/>
        <v>0</v>
      </c>
      <c r="E229" s="62">
        <f t="shared" si="25"/>
        <v>0</v>
      </c>
      <c r="F229" s="60">
        <v>0</v>
      </c>
      <c r="G229" s="61">
        <v>0</v>
      </c>
      <c r="H229" s="61">
        <f t="shared" si="26"/>
        <v>0</v>
      </c>
      <c r="I229" s="62" t="str">
        <f t="shared" si="30"/>
        <v/>
      </c>
      <c r="J229" s="60">
        <v>0</v>
      </c>
      <c r="K229" s="61">
        <v>0</v>
      </c>
      <c r="L229" s="61">
        <f t="shared" si="27"/>
        <v>0</v>
      </c>
      <c r="M229" s="62">
        <f t="shared" si="28"/>
        <v>0</v>
      </c>
      <c r="N229" s="61">
        <v>0</v>
      </c>
      <c r="O229" s="61">
        <v>1.4999999999999999E-2</v>
      </c>
      <c r="P229" s="61">
        <f t="shared" si="29"/>
        <v>1.4999999999999999E-2</v>
      </c>
      <c r="Q229" s="65">
        <f t="shared" si="31"/>
        <v>-1</v>
      </c>
    </row>
    <row r="230" spans="1:17" x14ac:dyDescent="0.25">
      <c r="A230" s="84" t="s">
        <v>210</v>
      </c>
      <c r="B230" s="85">
        <v>0</v>
      </c>
      <c r="C230" s="86">
        <v>0</v>
      </c>
      <c r="D230" s="64">
        <f t="shared" si="24"/>
        <v>0</v>
      </c>
      <c r="E230" s="62">
        <f t="shared" si="25"/>
        <v>0</v>
      </c>
      <c r="F230" s="60">
        <v>0</v>
      </c>
      <c r="G230" s="61">
        <v>0</v>
      </c>
      <c r="H230" s="61">
        <f t="shared" si="26"/>
        <v>0</v>
      </c>
      <c r="I230" s="62" t="str">
        <f t="shared" si="30"/>
        <v/>
      </c>
      <c r="J230" s="60">
        <v>0</v>
      </c>
      <c r="K230" s="61">
        <v>0.44</v>
      </c>
      <c r="L230" s="61">
        <f t="shared" si="27"/>
        <v>0.44</v>
      </c>
      <c r="M230" s="62">
        <f t="shared" si="28"/>
        <v>7.5292326350009431E-7</v>
      </c>
      <c r="N230" s="61">
        <v>0</v>
      </c>
      <c r="O230" s="61">
        <v>0</v>
      </c>
      <c r="P230" s="61">
        <f t="shared" si="29"/>
        <v>0</v>
      </c>
      <c r="Q230" s="65" t="str">
        <f t="shared" si="31"/>
        <v/>
      </c>
    </row>
    <row r="231" spans="1:17" x14ac:dyDescent="0.25">
      <c r="A231" s="84" t="s">
        <v>285</v>
      </c>
      <c r="B231" s="85">
        <v>0</v>
      </c>
      <c r="C231" s="86">
        <v>0</v>
      </c>
      <c r="D231" s="64">
        <f t="shared" si="24"/>
        <v>0</v>
      </c>
      <c r="E231" s="62">
        <f t="shared" si="25"/>
        <v>0</v>
      </c>
      <c r="F231" s="60">
        <v>0</v>
      </c>
      <c r="G231" s="61">
        <v>0</v>
      </c>
      <c r="H231" s="61">
        <f t="shared" si="26"/>
        <v>0</v>
      </c>
      <c r="I231" s="62" t="str">
        <f t="shared" si="30"/>
        <v/>
      </c>
      <c r="J231" s="60">
        <v>0</v>
      </c>
      <c r="K231" s="61">
        <v>0</v>
      </c>
      <c r="L231" s="61">
        <f t="shared" si="27"/>
        <v>0</v>
      </c>
      <c r="M231" s="62">
        <f t="shared" si="28"/>
        <v>0</v>
      </c>
      <c r="N231" s="61">
        <v>0</v>
      </c>
      <c r="O231" s="61">
        <v>0.08</v>
      </c>
      <c r="P231" s="61">
        <f t="shared" si="29"/>
        <v>0.08</v>
      </c>
      <c r="Q231" s="65">
        <f t="shared" si="31"/>
        <v>-1</v>
      </c>
    </row>
    <row r="232" spans="1:17" x14ac:dyDescent="0.25">
      <c r="A232" s="84" t="s">
        <v>330</v>
      </c>
      <c r="B232" s="85">
        <v>0</v>
      </c>
      <c r="C232" s="86">
        <v>0</v>
      </c>
      <c r="D232" s="64">
        <f t="shared" si="24"/>
        <v>0</v>
      </c>
      <c r="E232" s="62">
        <f t="shared" si="25"/>
        <v>0</v>
      </c>
      <c r="F232" s="60">
        <v>0</v>
      </c>
      <c r="G232" s="61">
        <v>0</v>
      </c>
      <c r="H232" s="61">
        <f t="shared" si="26"/>
        <v>0</v>
      </c>
      <c r="I232" s="62" t="str">
        <f t="shared" si="30"/>
        <v/>
      </c>
      <c r="J232" s="60">
        <v>0</v>
      </c>
      <c r="K232" s="61">
        <v>0</v>
      </c>
      <c r="L232" s="61">
        <f t="shared" si="27"/>
        <v>0</v>
      </c>
      <c r="M232" s="62">
        <f t="shared" si="28"/>
        <v>0</v>
      </c>
      <c r="N232" s="61">
        <v>0</v>
      </c>
      <c r="O232" s="61">
        <v>0.108</v>
      </c>
      <c r="P232" s="61">
        <f t="shared" si="29"/>
        <v>0.108</v>
      </c>
      <c r="Q232" s="65">
        <f t="shared" si="31"/>
        <v>-1</v>
      </c>
    </row>
    <row r="233" spans="1:17" x14ac:dyDescent="0.25">
      <c r="A233" s="84" t="s">
        <v>287</v>
      </c>
      <c r="B233" s="85">
        <v>0</v>
      </c>
      <c r="C233" s="86">
        <v>0</v>
      </c>
      <c r="D233" s="64">
        <f t="shared" ref="D233:D296" si="32">C233+B233</f>
        <v>0</v>
      </c>
      <c r="E233" s="62">
        <f t="shared" ref="E233:E296" si="33">D233/$D$7</f>
        <v>0</v>
      </c>
      <c r="F233" s="60">
        <v>0</v>
      </c>
      <c r="G233" s="61">
        <v>0</v>
      </c>
      <c r="H233" s="61">
        <f t="shared" ref="H233:H296" si="34">G233+F233</f>
        <v>0</v>
      </c>
      <c r="I233" s="62" t="str">
        <f t="shared" si="30"/>
        <v/>
      </c>
      <c r="J233" s="60">
        <v>0</v>
      </c>
      <c r="K233" s="61">
        <v>1.411</v>
      </c>
      <c r="L233" s="61">
        <f t="shared" ref="L233:L296" si="35">K233+J233</f>
        <v>1.411</v>
      </c>
      <c r="M233" s="62">
        <f t="shared" ref="M233:M296" si="36">L233/$L$7</f>
        <v>2.4144880109059842E-6</v>
      </c>
      <c r="N233" s="61">
        <v>0</v>
      </c>
      <c r="O233" s="61">
        <v>0.44800000000000001</v>
      </c>
      <c r="P233" s="61">
        <f t="shared" ref="P233:P296" si="37">O233+N233</f>
        <v>0.44800000000000001</v>
      </c>
      <c r="Q233" s="65">
        <f t="shared" si="31"/>
        <v>2.1495535714285716</v>
      </c>
    </row>
    <row r="234" spans="1:17" x14ac:dyDescent="0.25">
      <c r="A234" s="84" t="s">
        <v>212</v>
      </c>
      <c r="B234" s="85">
        <v>0</v>
      </c>
      <c r="C234" s="86">
        <v>5.5E-2</v>
      </c>
      <c r="D234" s="64">
        <f t="shared" si="32"/>
        <v>5.5E-2</v>
      </c>
      <c r="E234" s="62">
        <f t="shared" si="33"/>
        <v>6.4930652410445401E-7</v>
      </c>
      <c r="F234" s="60">
        <v>0</v>
      </c>
      <c r="G234" s="61">
        <v>0</v>
      </c>
      <c r="H234" s="61">
        <f t="shared" si="34"/>
        <v>0</v>
      </c>
      <c r="I234" s="62" t="str">
        <f t="shared" si="30"/>
        <v/>
      </c>
      <c r="J234" s="60">
        <v>0</v>
      </c>
      <c r="K234" s="61">
        <v>2.5219999999999998</v>
      </c>
      <c r="L234" s="61">
        <f t="shared" si="35"/>
        <v>2.5219999999999998</v>
      </c>
      <c r="M234" s="62">
        <f t="shared" si="36"/>
        <v>4.3156192512437222E-6</v>
      </c>
      <c r="N234" s="61">
        <v>0</v>
      </c>
      <c r="O234" s="61">
        <v>0.71499999999999997</v>
      </c>
      <c r="P234" s="61">
        <f t="shared" si="37"/>
        <v>0.71499999999999997</v>
      </c>
      <c r="Q234" s="65">
        <f t="shared" si="31"/>
        <v>2.5272727272727273</v>
      </c>
    </row>
    <row r="235" spans="1:17" x14ac:dyDescent="0.25">
      <c r="A235" s="84" t="s">
        <v>140</v>
      </c>
      <c r="B235" s="85">
        <v>0</v>
      </c>
      <c r="C235" s="86">
        <v>0</v>
      </c>
      <c r="D235" s="64">
        <f t="shared" si="32"/>
        <v>0</v>
      </c>
      <c r="E235" s="62">
        <f t="shared" si="33"/>
        <v>0</v>
      </c>
      <c r="F235" s="60">
        <v>0</v>
      </c>
      <c r="G235" s="61">
        <v>0</v>
      </c>
      <c r="H235" s="61">
        <f t="shared" si="34"/>
        <v>0</v>
      </c>
      <c r="I235" s="62" t="str">
        <f t="shared" si="30"/>
        <v/>
      </c>
      <c r="J235" s="60">
        <v>0</v>
      </c>
      <c r="K235" s="61">
        <v>0</v>
      </c>
      <c r="L235" s="61">
        <f t="shared" si="35"/>
        <v>0</v>
      </c>
      <c r="M235" s="62">
        <f t="shared" si="36"/>
        <v>0</v>
      </c>
      <c r="N235" s="61">
        <v>0</v>
      </c>
      <c r="O235" s="61">
        <v>0</v>
      </c>
      <c r="P235" s="61">
        <f t="shared" si="37"/>
        <v>0</v>
      </c>
      <c r="Q235" s="65" t="str">
        <f t="shared" si="31"/>
        <v/>
      </c>
    </row>
    <row r="236" spans="1:17" x14ac:dyDescent="0.25">
      <c r="A236" s="84" t="s">
        <v>174</v>
      </c>
      <c r="B236" s="85">
        <v>0</v>
      </c>
      <c r="C236" s="86">
        <v>0</v>
      </c>
      <c r="D236" s="64">
        <f t="shared" si="32"/>
        <v>0</v>
      </c>
      <c r="E236" s="62">
        <f t="shared" si="33"/>
        <v>0</v>
      </c>
      <c r="F236" s="60">
        <v>0</v>
      </c>
      <c r="G236" s="61">
        <v>0</v>
      </c>
      <c r="H236" s="61">
        <f t="shared" si="34"/>
        <v>0</v>
      </c>
      <c r="I236" s="62" t="str">
        <f t="shared" si="30"/>
        <v/>
      </c>
      <c r="J236" s="60">
        <v>0</v>
      </c>
      <c r="K236" s="61">
        <v>0</v>
      </c>
      <c r="L236" s="61">
        <f t="shared" si="35"/>
        <v>0</v>
      </c>
      <c r="M236" s="62">
        <f t="shared" si="36"/>
        <v>0</v>
      </c>
      <c r="N236" s="61">
        <v>0</v>
      </c>
      <c r="O236" s="61">
        <v>2.5000000000000001E-2</v>
      </c>
      <c r="P236" s="61">
        <f t="shared" si="37"/>
        <v>2.5000000000000001E-2</v>
      </c>
      <c r="Q236" s="65">
        <f t="shared" si="31"/>
        <v>-1</v>
      </c>
    </row>
    <row r="237" spans="1:17" x14ac:dyDescent="0.25">
      <c r="A237" s="84" t="s">
        <v>291</v>
      </c>
      <c r="B237" s="85">
        <v>0</v>
      </c>
      <c r="C237" s="86">
        <v>0</v>
      </c>
      <c r="D237" s="64">
        <f t="shared" si="32"/>
        <v>0</v>
      </c>
      <c r="E237" s="62">
        <f t="shared" si="33"/>
        <v>0</v>
      </c>
      <c r="F237" s="60">
        <v>0</v>
      </c>
      <c r="G237" s="61">
        <v>0</v>
      </c>
      <c r="H237" s="61">
        <f t="shared" si="34"/>
        <v>0</v>
      </c>
      <c r="I237" s="62" t="str">
        <f t="shared" si="30"/>
        <v/>
      </c>
      <c r="J237" s="60">
        <v>0</v>
      </c>
      <c r="K237" s="61">
        <v>2.5259999999999998</v>
      </c>
      <c r="L237" s="61">
        <f t="shared" si="35"/>
        <v>2.5259999999999998</v>
      </c>
      <c r="M237" s="62">
        <f t="shared" si="36"/>
        <v>4.3224640081846316E-6</v>
      </c>
      <c r="N237" s="61">
        <v>0</v>
      </c>
      <c r="O237" s="61">
        <v>1.03</v>
      </c>
      <c r="P237" s="61">
        <f t="shared" si="37"/>
        <v>1.03</v>
      </c>
      <c r="Q237" s="65">
        <f t="shared" si="31"/>
        <v>1.452427184466019</v>
      </c>
    </row>
    <row r="238" spans="1:17" x14ac:dyDescent="0.25">
      <c r="A238" s="84" t="s">
        <v>198</v>
      </c>
      <c r="B238" s="85">
        <v>0</v>
      </c>
      <c r="C238" s="86">
        <v>0</v>
      </c>
      <c r="D238" s="64">
        <f t="shared" si="32"/>
        <v>0</v>
      </c>
      <c r="E238" s="62">
        <f t="shared" si="33"/>
        <v>0</v>
      </c>
      <c r="F238" s="60">
        <v>0</v>
      </c>
      <c r="G238" s="61">
        <v>0</v>
      </c>
      <c r="H238" s="61">
        <f t="shared" si="34"/>
        <v>0</v>
      </c>
      <c r="I238" s="62" t="str">
        <f t="shared" si="30"/>
        <v/>
      </c>
      <c r="J238" s="60">
        <v>0</v>
      </c>
      <c r="K238" s="61">
        <v>0.108</v>
      </c>
      <c r="L238" s="61">
        <f t="shared" si="35"/>
        <v>0.108</v>
      </c>
      <c r="M238" s="62">
        <f t="shared" si="36"/>
        <v>1.848084374045686E-7</v>
      </c>
      <c r="N238" s="61">
        <v>0</v>
      </c>
      <c r="O238" s="61">
        <v>0.33300000000000002</v>
      </c>
      <c r="P238" s="61">
        <f t="shared" si="37"/>
        <v>0.33300000000000002</v>
      </c>
      <c r="Q238" s="65">
        <f t="shared" si="31"/>
        <v>-0.67567567567567566</v>
      </c>
    </row>
    <row r="239" spans="1:17" x14ac:dyDescent="0.25">
      <c r="A239" s="84" t="s">
        <v>293</v>
      </c>
      <c r="B239" s="85">
        <v>0</v>
      </c>
      <c r="C239" s="86">
        <v>7.9089999999999998</v>
      </c>
      <c r="D239" s="64">
        <f t="shared" si="32"/>
        <v>7.9089999999999998</v>
      </c>
      <c r="E239" s="62">
        <f t="shared" si="33"/>
        <v>9.3370278166220495E-5</v>
      </c>
      <c r="F239" s="60">
        <v>0</v>
      </c>
      <c r="G239" s="61">
        <v>7.6230000000000002</v>
      </c>
      <c r="H239" s="61">
        <f t="shared" si="34"/>
        <v>7.6230000000000002</v>
      </c>
      <c r="I239" s="62">
        <f t="shared" si="30"/>
        <v>3.7518037518037506E-2</v>
      </c>
      <c r="J239" s="60">
        <v>6.2</v>
      </c>
      <c r="K239" s="61">
        <v>62.988</v>
      </c>
      <c r="L239" s="61">
        <f t="shared" si="35"/>
        <v>69.188000000000002</v>
      </c>
      <c r="M239" s="62">
        <f t="shared" si="36"/>
        <v>1.1839376080691938E-4</v>
      </c>
      <c r="N239" s="61">
        <v>25.68</v>
      </c>
      <c r="O239" s="61">
        <v>48.808</v>
      </c>
      <c r="P239" s="61">
        <f t="shared" si="37"/>
        <v>74.488</v>
      </c>
      <c r="Q239" s="65">
        <f t="shared" si="31"/>
        <v>-7.1152400386639392E-2</v>
      </c>
    </row>
    <row r="240" spans="1:17" x14ac:dyDescent="0.25">
      <c r="A240" s="84" t="s">
        <v>144</v>
      </c>
      <c r="B240" s="85">
        <v>0</v>
      </c>
      <c r="C240" s="86">
        <v>1.7999999999999999E-2</v>
      </c>
      <c r="D240" s="64">
        <f t="shared" si="32"/>
        <v>1.7999999999999999E-2</v>
      </c>
      <c r="E240" s="62">
        <f t="shared" si="33"/>
        <v>2.1250031697963949E-7</v>
      </c>
      <c r="F240" s="60">
        <v>0</v>
      </c>
      <c r="G240" s="61">
        <v>2.1000000000000001E-2</v>
      </c>
      <c r="H240" s="61">
        <f t="shared" si="34"/>
        <v>2.1000000000000001E-2</v>
      </c>
      <c r="I240" s="62">
        <f t="shared" si="30"/>
        <v>-0.14285714285714302</v>
      </c>
      <c r="J240" s="60">
        <v>0</v>
      </c>
      <c r="K240" s="61">
        <v>0.55800000000000005</v>
      </c>
      <c r="L240" s="61">
        <f t="shared" si="35"/>
        <v>0.55800000000000005</v>
      </c>
      <c r="M240" s="62">
        <f t="shared" si="36"/>
        <v>9.5484359325693792E-7</v>
      </c>
      <c r="N240" s="61">
        <v>0</v>
      </c>
      <c r="O240" s="61">
        <v>7.3999999999999996E-2</v>
      </c>
      <c r="P240" s="61">
        <f t="shared" si="37"/>
        <v>7.3999999999999996E-2</v>
      </c>
      <c r="Q240" s="65">
        <f t="shared" si="31"/>
        <v>6.5405405405405412</v>
      </c>
    </row>
    <row r="241" spans="1:17" x14ac:dyDescent="0.25">
      <c r="A241" s="84" t="s">
        <v>295</v>
      </c>
      <c r="B241" s="85">
        <v>0</v>
      </c>
      <c r="C241" s="86">
        <v>0</v>
      </c>
      <c r="D241" s="64">
        <f t="shared" si="32"/>
        <v>0</v>
      </c>
      <c r="E241" s="62">
        <f t="shared" si="33"/>
        <v>0</v>
      </c>
      <c r="F241" s="60">
        <v>0</v>
      </c>
      <c r="G241" s="61">
        <v>0</v>
      </c>
      <c r="H241" s="61">
        <f t="shared" si="34"/>
        <v>0</v>
      </c>
      <c r="I241" s="62" t="str">
        <f t="shared" si="30"/>
        <v/>
      </c>
      <c r="J241" s="60">
        <v>0</v>
      </c>
      <c r="K241" s="61">
        <v>0.01</v>
      </c>
      <c r="L241" s="61">
        <f t="shared" si="35"/>
        <v>0.01</v>
      </c>
      <c r="M241" s="62">
        <f t="shared" si="36"/>
        <v>1.7111892352274872E-8</v>
      </c>
      <c r="N241" s="61">
        <v>0</v>
      </c>
      <c r="O241" s="61">
        <v>0</v>
      </c>
      <c r="P241" s="61">
        <f t="shared" si="37"/>
        <v>0</v>
      </c>
      <c r="Q241" s="65" t="str">
        <f t="shared" si="31"/>
        <v/>
      </c>
    </row>
    <row r="242" spans="1:17" x14ac:dyDescent="0.25">
      <c r="A242" s="84" t="s">
        <v>216</v>
      </c>
      <c r="B242" s="85">
        <v>0</v>
      </c>
      <c r="C242" s="86">
        <v>0.93</v>
      </c>
      <c r="D242" s="64">
        <f t="shared" si="32"/>
        <v>0.93</v>
      </c>
      <c r="E242" s="62">
        <f t="shared" si="33"/>
        <v>1.0979183043948042E-5</v>
      </c>
      <c r="F242" s="60">
        <v>0</v>
      </c>
      <c r="G242" s="61">
        <v>0.98299999999999998</v>
      </c>
      <c r="H242" s="61">
        <f t="shared" si="34"/>
        <v>0.98299999999999998</v>
      </c>
      <c r="I242" s="62">
        <f t="shared" si="30"/>
        <v>-5.3916581892166748E-2</v>
      </c>
      <c r="J242" s="60">
        <v>0</v>
      </c>
      <c r="K242" s="61">
        <v>3.395</v>
      </c>
      <c r="L242" s="61">
        <f t="shared" si="35"/>
        <v>3.395</v>
      </c>
      <c r="M242" s="62">
        <f t="shared" si="36"/>
        <v>5.8094874535973185E-6</v>
      </c>
      <c r="N242" s="61">
        <v>0</v>
      </c>
      <c r="O242" s="61">
        <v>2.5</v>
      </c>
      <c r="P242" s="61">
        <f t="shared" si="37"/>
        <v>2.5</v>
      </c>
      <c r="Q242" s="65">
        <f t="shared" si="31"/>
        <v>0.3580000000000001</v>
      </c>
    </row>
    <row r="243" spans="1:17" x14ac:dyDescent="0.25">
      <c r="A243" s="84" t="s">
        <v>297</v>
      </c>
      <c r="B243" s="85">
        <v>0</v>
      </c>
      <c r="C243" s="86">
        <v>0</v>
      </c>
      <c r="D243" s="64">
        <f t="shared" si="32"/>
        <v>0</v>
      </c>
      <c r="E243" s="62">
        <f t="shared" si="33"/>
        <v>0</v>
      </c>
      <c r="F243" s="60">
        <v>0</v>
      </c>
      <c r="G243" s="61">
        <v>0</v>
      </c>
      <c r="H243" s="61">
        <f t="shared" si="34"/>
        <v>0</v>
      </c>
      <c r="I243" s="62" t="str">
        <f t="shared" si="30"/>
        <v/>
      </c>
      <c r="J243" s="60">
        <v>0</v>
      </c>
      <c r="K243" s="61">
        <v>0</v>
      </c>
      <c r="L243" s="61">
        <f t="shared" si="35"/>
        <v>0</v>
      </c>
      <c r="M243" s="62">
        <f t="shared" si="36"/>
        <v>0</v>
      </c>
      <c r="N243" s="61">
        <v>0</v>
      </c>
      <c r="O243" s="61">
        <v>0</v>
      </c>
      <c r="P243" s="61">
        <f t="shared" si="37"/>
        <v>0</v>
      </c>
      <c r="Q243" s="65" t="str">
        <f t="shared" si="31"/>
        <v/>
      </c>
    </row>
    <row r="244" spans="1:17" x14ac:dyDescent="0.25">
      <c r="A244" s="84" t="s">
        <v>337</v>
      </c>
      <c r="B244" s="85">
        <v>0</v>
      </c>
      <c r="C244" s="86">
        <v>0</v>
      </c>
      <c r="D244" s="64">
        <f t="shared" si="32"/>
        <v>0</v>
      </c>
      <c r="E244" s="62">
        <f t="shared" si="33"/>
        <v>0</v>
      </c>
      <c r="F244" s="60">
        <v>0</v>
      </c>
      <c r="G244" s="61">
        <v>0</v>
      </c>
      <c r="H244" s="61">
        <f t="shared" si="34"/>
        <v>0</v>
      </c>
      <c r="I244" s="62" t="str">
        <f t="shared" si="30"/>
        <v/>
      </c>
      <c r="J244" s="60">
        <v>0</v>
      </c>
      <c r="K244" s="61">
        <v>1.9019999999999999</v>
      </c>
      <c r="L244" s="61">
        <f t="shared" si="35"/>
        <v>1.9019999999999999</v>
      </c>
      <c r="M244" s="62">
        <f t="shared" si="36"/>
        <v>3.2546819254026802E-6</v>
      </c>
      <c r="N244" s="61">
        <v>0</v>
      </c>
      <c r="O244" s="61">
        <v>3.117</v>
      </c>
      <c r="P244" s="61">
        <f t="shared" si="37"/>
        <v>3.117</v>
      </c>
      <c r="Q244" s="65">
        <f t="shared" si="31"/>
        <v>-0.38979788257940329</v>
      </c>
    </row>
    <row r="245" spans="1:17" x14ac:dyDescent="0.25">
      <c r="A245" s="84" t="s">
        <v>299</v>
      </c>
      <c r="B245" s="85">
        <v>0</v>
      </c>
      <c r="C245" s="86">
        <v>0</v>
      </c>
      <c r="D245" s="64">
        <f t="shared" si="32"/>
        <v>0</v>
      </c>
      <c r="E245" s="62">
        <f t="shared" si="33"/>
        <v>0</v>
      </c>
      <c r="F245" s="60">
        <v>0</v>
      </c>
      <c r="G245" s="61">
        <v>0</v>
      </c>
      <c r="H245" s="61">
        <f t="shared" si="34"/>
        <v>0</v>
      </c>
      <c r="I245" s="62" t="str">
        <f t="shared" si="30"/>
        <v/>
      </c>
      <c r="J245" s="60">
        <v>0</v>
      </c>
      <c r="K245" s="61">
        <v>0.22</v>
      </c>
      <c r="L245" s="61">
        <f t="shared" si="35"/>
        <v>0.22</v>
      </c>
      <c r="M245" s="62">
        <f t="shared" si="36"/>
        <v>3.7646163175004716E-7</v>
      </c>
      <c r="N245" s="61">
        <v>0</v>
      </c>
      <c r="O245" s="61">
        <v>3.0000000000000001E-3</v>
      </c>
      <c r="P245" s="61">
        <f t="shared" si="37"/>
        <v>3.0000000000000001E-3</v>
      </c>
      <c r="Q245" s="65">
        <f t="shared" si="31"/>
        <v>72.333333333333329</v>
      </c>
    </row>
    <row r="246" spans="1:17" x14ac:dyDescent="0.25">
      <c r="A246" s="84" t="s">
        <v>218</v>
      </c>
      <c r="B246" s="85">
        <v>0</v>
      </c>
      <c r="C246" s="86">
        <v>0.36599999999999999</v>
      </c>
      <c r="D246" s="64">
        <f t="shared" si="32"/>
        <v>0.36599999999999999</v>
      </c>
      <c r="E246" s="62">
        <f t="shared" si="33"/>
        <v>4.3208397785860031E-6</v>
      </c>
      <c r="F246" s="60">
        <v>0</v>
      </c>
      <c r="G246" s="61">
        <v>0.27400000000000002</v>
      </c>
      <c r="H246" s="61">
        <f t="shared" si="34"/>
        <v>0.27400000000000002</v>
      </c>
      <c r="I246" s="62">
        <f t="shared" si="30"/>
        <v>0.33576642335766405</v>
      </c>
      <c r="J246" s="60">
        <v>0</v>
      </c>
      <c r="K246" s="61">
        <v>1.2909999999999999</v>
      </c>
      <c r="L246" s="61">
        <f t="shared" si="35"/>
        <v>1.2909999999999999</v>
      </c>
      <c r="M246" s="62">
        <f t="shared" si="36"/>
        <v>2.2091453026786855E-6</v>
      </c>
      <c r="N246" s="61">
        <v>0</v>
      </c>
      <c r="O246" s="61">
        <v>1.6719999999999999</v>
      </c>
      <c r="P246" s="61">
        <f t="shared" si="37"/>
        <v>1.6719999999999999</v>
      </c>
      <c r="Q246" s="65">
        <f t="shared" si="31"/>
        <v>-0.22787081339712922</v>
      </c>
    </row>
    <row r="247" spans="1:17" x14ac:dyDescent="0.25">
      <c r="A247" s="84" t="s">
        <v>86</v>
      </c>
      <c r="B247" s="85">
        <v>0</v>
      </c>
      <c r="C247" s="86">
        <v>0.312</v>
      </c>
      <c r="D247" s="64">
        <f t="shared" si="32"/>
        <v>0.312</v>
      </c>
      <c r="E247" s="62">
        <f t="shared" si="33"/>
        <v>3.6833388276470848E-6</v>
      </c>
      <c r="F247" s="60">
        <v>0</v>
      </c>
      <c r="G247" s="61">
        <v>0.34699999999999998</v>
      </c>
      <c r="H247" s="61">
        <f t="shared" si="34"/>
        <v>0.34699999999999998</v>
      </c>
      <c r="I247" s="62">
        <f t="shared" si="30"/>
        <v>-0.10086455331412092</v>
      </c>
      <c r="J247" s="60">
        <v>0</v>
      </c>
      <c r="K247" s="61">
        <v>4.7640000000000002</v>
      </c>
      <c r="L247" s="61">
        <f t="shared" si="35"/>
        <v>4.7640000000000002</v>
      </c>
      <c r="M247" s="62">
        <f t="shared" si="36"/>
        <v>8.1521055166237495E-6</v>
      </c>
      <c r="N247" s="61">
        <v>0</v>
      </c>
      <c r="O247" s="61">
        <v>1.266</v>
      </c>
      <c r="P247" s="61">
        <f t="shared" si="37"/>
        <v>1.266</v>
      </c>
      <c r="Q247" s="65">
        <f t="shared" si="31"/>
        <v>2.7630331753554502</v>
      </c>
    </row>
    <row r="248" spans="1:17" x14ac:dyDescent="0.25">
      <c r="A248" s="84" t="s">
        <v>155</v>
      </c>
      <c r="B248" s="85">
        <v>0</v>
      </c>
      <c r="C248" s="86">
        <v>3.3000000000000002E-2</v>
      </c>
      <c r="D248" s="64">
        <f t="shared" si="32"/>
        <v>3.3000000000000002E-2</v>
      </c>
      <c r="E248" s="62">
        <f t="shared" si="33"/>
        <v>3.8958391446267246E-7</v>
      </c>
      <c r="F248" s="60">
        <v>0</v>
      </c>
      <c r="G248" s="61">
        <v>0</v>
      </c>
      <c r="H248" s="61">
        <f t="shared" si="34"/>
        <v>0</v>
      </c>
      <c r="I248" s="62" t="str">
        <f t="shared" si="30"/>
        <v/>
      </c>
      <c r="J248" s="60">
        <v>0</v>
      </c>
      <c r="K248" s="61">
        <v>8.7999999999999995E-2</v>
      </c>
      <c r="L248" s="61">
        <f t="shared" si="35"/>
        <v>8.7999999999999995E-2</v>
      </c>
      <c r="M248" s="62">
        <f t="shared" si="36"/>
        <v>1.5058465270001884E-7</v>
      </c>
      <c r="N248" s="61">
        <v>0</v>
      </c>
      <c r="O248" s="61">
        <v>0.155</v>
      </c>
      <c r="P248" s="61">
        <f t="shared" si="37"/>
        <v>0.155</v>
      </c>
      <c r="Q248" s="65">
        <f t="shared" si="31"/>
        <v>-0.43225806451612903</v>
      </c>
    </row>
    <row r="249" spans="1:17" x14ac:dyDescent="0.25">
      <c r="A249" s="84" t="s">
        <v>186</v>
      </c>
      <c r="B249" s="85">
        <v>0</v>
      </c>
      <c r="C249" s="86">
        <v>0</v>
      </c>
      <c r="D249" s="64">
        <f t="shared" si="32"/>
        <v>0</v>
      </c>
      <c r="E249" s="62">
        <f t="shared" si="33"/>
        <v>0</v>
      </c>
      <c r="F249" s="60">
        <v>0</v>
      </c>
      <c r="G249" s="61">
        <v>0</v>
      </c>
      <c r="H249" s="61">
        <f t="shared" si="34"/>
        <v>0</v>
      </c>
      <c r="I249" s="62" t="str">
        <f t="shared" si="30"/>
        <v/>
      </c>
      <c r="J249" s="60">
        <v>0</v>
      </c>
      <c r="K249" s="61">
        <v>0</v>
      </c>
      <c r="L249" s="61">
        <f t="shared" si="35"/>
        <v>0</v>
      </c>
      <c r="M249" s="62">
        <f t="shared" si="36"/>
        <v>0</v>
      </c>
      <c r="N249" s="61">
        <v>0</v>
      </c>
      <c r="O249" s="61">
        <v>0</v>
      </c>
      <c r="P249" s="61">
        <f t="shared" si="37"/>
        <v>0</v>
      </c>
      <c r="Q249" s="65" t="str">
        <f t="shared" si="31"/>
        <v/>
      </c>
    </row>
    <row r="250" spans="1:17" x14ac:dyDescent="0.25">
      <c r="A250" s="84" t="s">
        <v>332</v>
      </c>
      <c r="B250" s="85">
        <v>0</v>
      </c>
      <c r="C250" s="86">
        <v>0</v>
      </c>
      <c r="D250" s="64">
        <f t="shared" si="32"/>
        <v>0</v>
      </c>
      <c r="E250" s="62">
        <f t="shared" si="33"/>
        <v>0</v>
      </c>
      <c r="F250" s="60">
        <v>0</v>
      </c>
      <c r="G250" s="61">
        <v>0</v>
      </c>
      <c r="H250" s="61">
        <f t="shared" si="34"/>
        <v>0</v>
      </c>
      <c r="I250" s="62" t="str">
        <f t="shared" si="30"/>
        <v/>
      </c>
      <c r="J250" s="60">
        <v>0</v>
      </c>
      <c r="K250" s="61">
        <v>0</v>
      </c>
      <c r="L250" s="61">
        <f t="shared" si="35"/>
        <v>0</v>
      </c>
      <c r="M250" s="62">
        <f t="shared" si="36"/>
        <v>0</v>
      </c>
      <c r="N250" s="61">
        <v>0</v>
      </c>
      <c r="O250" s="61">
        <v>0.2</v>
      </c>
      <c r="P250" s="61">
        <f t="shared" si="37"/>
        <v>0.2</v>
      </c>
      <c r="Q250" s="65">
        <f t="shared" si="31"/>
        <v>-1</v>
      </c>
    </row>
    <row r="251" spans="1:17" x14ac:dyDescent="0.25">
      <c r="A251" s="84" t="s">
        <v>355</v>
      </c>
      <c r="B251" s="85">
        <v>0</v>
      </c>
      <c r="C251" s="86">
        <v>0.26100000000000001</v>
      </c>
      <c r="D251" s="64">
        <f t="shared" si="32"/>
        <v>0.26100000000000001</v>
      </c>
      <c r="E251" s="62">
        <f t="shared" si="33"/>
        <v>3.0812545962047728E-6</v>
      </c>
      <c r="F251" s="60">
        <v>0</v>
      </c>
      <c r="G251" s="61">
        <v>0.83799999999999997</v>
      </c>
      <c r="H251" s="61">
        <f t="shared" si="34"/>
        <v>0.83799999999999997</v>
      </c>
      <c r="I251" s="62">
        <f t="shared" si="30"/>
        <v>-0.6885441527446301</v>
      </c>
      <c r="J251" s="60">
        <v>0</v>
      </c>
      <c r="K251" s="61">
        <v>4.335</v>
      </c>
      <c r="L251" s="61">
        <f t="shared" si="35"/>
        <v>4.335</v>
      </c>
      <c r="M251" s="62">
        <f t="shared" si="36"/>
        <v>7.4180053347111562E-6</v>
      </c>
      <c r="N251" s="61">
        <v>0</v>
      </c>
      <c r="O251" s="61">
        <v>4.2939999999999996</v>
      </c>
      <c r="P251" s="61">
        <f t="shared" si="37"/>
        <v>4.2939999999999996</v>
      </c>
      <c r="Q251" s="65">
        <f t="shared" si="31"/>
        <v>9.5482068001864207E-3</v>
      </c>
    </row>
    <row r="252" spans="1:17" x14ac:dyDescent="0.25">
      <c r="A252" s="84" t="s">
        <v>178</v>
      </c>
      <c r="B252" s="85">
        <v>0</v>
      </c>
      <c r="C252" s="86">
        <v>0</v>
      </c>
      <c r="D252" s="64">
        <f t="shared" si="32"/>
        <v>0</v>
      </c>
      <c r="E252" s="62">
        <f t="shared" si="33"/>
        <v>0</v>
      </c>
      <c r="F252" s="60">
        <v>0</v>
      </c>
      <c r="G252" s="61">
        <v>0</v>
      </c>
      <c r="H252" s="61">
        <f t="shared" si="34"/>
        <v>0</v>
      </c>
      <c r="I252" s="62" t="str">
        <f t="shared" si="30"/>
        <v/>
      </c>
      <c r="J252" s="60">
        <v>0</v>
      </c>
      <c r="K252" s="61">
        <v>0</v>
      </c>
      <c r="L252" s="61">
        <f t="shared" si="35"/>
        <v>0</v>
      </c>
      <c r="M252" s="62">
        <f t="shared" si="36"/>
        <v>0</v>
      </c>
      <c r="N252" s="61">
        <v>0</v>
      </c>
      <c r="O252" s="61">
        <v>0</v>
      </c>
      <c r="P252" s="61">
        <f t="shared" si="37"/>
        <v>0</v>
      </c>
      <c r="Q252" s="65" t="str">
        <f t="shared" si="31"/>
        <v/>
      </c>
    </row>
    <row r="253" spans="1:17" x14ac:dyDescent="0.25">
      <c r="A253" s="84" t="s">
        <v>237</v>
      </c>
      <c r="B253" s="85">
        <v>0</v>
      </c>
      <c r="C253" s="86">
        <v>2.266</v>
      </c>
      <c r="D253" s="64">
        <f t="shared" si="32"/>
        <v>2.266</v>
      </c>
      <c r="E253" s="62">
        <f t="shared" si="33"/>
        <v>2.6751428793103507E-5</v>
      </c>
      <c r="F253" s="60">
        <v>0</v>
      </c>
      <c r="G253" s="61">
        <v>2.3079999999999998</v>
      </c>
      <c r="H253" s="61">
        <f t="shared" si="34"/>
        <v>2.3079999999999998</v>
      </c>
      <c r="I253" s="62">
        <f t="shared" si="30"/>
        <v>-1.8197573656845711E-2</v>
      </c>
      <c r="J253" s="60">
        <v>6.58</v>
      </c>
      <c r="K253" s="61">
        <v>11.561999999999999</v>
      </c>
      <c r="L253" s="61">
        <f t="shared" si="35"/>
        <v>18.141999999999999</v>
      </c>
      <c r="M253" s="62">
        <f t="shared" si="36"/>
        <v>3.1044395105497069E-5</v>
      </c>
      <c r="N253" s="61">
        <v>22.28</v>
      </c>
      <c r="O253" s="61">
        <v>21.222000000000001</v>
      </c>
      <c r="P253" s="61">
        <f t="shared" si="37"/>
        <v>43.502000000000002</v>
      </c>
      <c r="Q253" s="65">
        <f t="shared" si="31"/>
        <v>-0.58296170291021099</v>
      </c>
    </row>
    <row r="254" spans="1:17" x14ac:dyDescent="0.25">
      <c r="A254" s="84" t="s">
        <v>222</v>
      </c>
      <c r="B254" s="85">
        <v>0</v>
      </c>
      <c r="C254" s="86">
        <v>0</v>
      </c>
      <c r="D254" s="64">
        <f t="shared" si="32"/>
        <v>0</v>
      </c>
      <c r="E254" s="62">
        <f t="shared" si="33"/>
        <v>0</v>
      </c>
      <c r="F254" s="60">
        <v>0</v>
      </c>
      <c r="G254" s="61">
        <v>0</v>
      </c>
      <c r="H254" s="61">
        <f t="shared" si="34"/>
        <v>0</v>
      </c>
      <c r="I254" s="62" t="str">
        <f t="shared" si="30"/>
        <v/>
      </c>
      <c r="J254" s="60">
        <v>0</v>
      </c>
      <c r="K254" s="61">
        <v>0</v>
      </c>
      <c r="L254" s="61">
        <f t="shared" si="35"/>
        <v>0</v>
      </c>
      <c r="M254" s="62">
        <f t="shared" si="36"/>
        <v>0</v>
      </c>
      <c r="N254" s="61">
        <v>0</v>
      </c>
      <c r="O254" s="61">
        <v>0.1</v>
      </c>
      <c r="P254" s="61">
        <f t="shared" si="37"/>
        <v>0.1</v>
      </c>
      <c r="Q254" s="65">
        <f t="shared" si="31"/>
        <v>-1</v>
      </c>
    </row>
    <row r="255" spans="1:17" x14ac:dyDescent="0.25">
      <c r="A255" s="84" t="s">
        <v>234</v>
      </c>
      <c r="B255" s="85">
        <v>0</v>
      </c>
      <c r="C255" s="86">
        <v>0</v>
      </c>
      <c r="D255" s="64">
        <f t="shared" si="32"/>
        <v>0</v>
      </c>
      <c r="E255" s="62">
        <f t="shared" si="33"/>
        <v>0</v>
      </c>
      <c r="F255" s="60">
        <v>0</v>
      </c>
      <c r="G255" s="61">
        <v>0</v>
      </c>
      <c r="H255" s="61">
        <f t="shared" si="34"/>
        <v>0</v>
      </c>
      <c r="I255" s="62" t="str">
        <f t="shared" si="30"/>
        <v/>
      </c>
      <c r="J255" s="60">
        <v>0</v>
      </c>
      <c r="K255" s="61">
        <v>0</v>
      </c>
      <c r="L255" s="61">
        <f t="shared" si="35"/>
        <v>0</v>
      </c>
      <c r="M255" s="62">
        <f t="shared" si="36"/>
        <v>0</v>
      </c>
      <c r="N255" s="61">
        <v>0</v>
      </c>
      <c r="O255" s="61">
        <v>0</v>
      </c>
      <c r="P255" s="61">
        <f t="shared" si="37"/>
        <v>0</v>
      </c>
      <c r="Q255" s="65" t="str">
        <f t="shared" si="31"/>
        <v/>
      </c>
    </row>
    <row r="256" spans="1:17" x14ac:dyDescent="0.25">
      <c r="A256" s="84" t="s">
        <v>138</v>
      </c>
      <c r="B256" s="85">
        <v>0</v>
      </c>
      <c r="C256" s="86">
        <v>0</v>
      </c>
      <c r="D256" s="64">
        <f t="shared" si="32"/>
        <v>0</v>
      </c>
      <c r="E256" s="62">
        <f t="shared" si="33"/>
        <v>0</v>
      </c>
      <c r="F256" s="60">
        <v>0</v>
      </c>
      <c r="G256" s="61">
        <v>0</v>
      </c>
      <c r="H256" s="61">
        <f t="shared" si="34"/>
        <v>0</v>
      </c>
      <c r="I256" s="62" t="str">
        <f t="shared" si="30"/>
        <v/>
      </c>
      <c r="J256" s="60">
        <v>0</v>
      </c>
      <c r="K256" s="61">
        <v>0</v>
      </c>
      <c r="L256" s="61">
        <f t="shared" si="35"/>
        <v>0</v>
      </c>
      <c r="M256" s="62">
        <f t="shared" si="36"/>
        <v>0</v>
      </c>
      <c r="N256" s="61">
        <v>0</v>
      </c>
      <c r="O256" s="61">
        <v>0.65500000000000003</v>
      </c>
      <c r="P256" s="61">
        <f t="shared" si="37"/>
        <v>0.65500000000000003</v>
      </c>
      <c r="Q256" s="65">
        <f t="shared" si="31"/>
        <v>-1</v>
      </c>
    </row>
    <row r="257" spans="1:17" x14ac:dyDescent="0.25">
      <c r="A257" s="84" t="s">
        <v>165</v>
      </c>
      <c r="B257" s="85">
        <v>0</v>
      </c>
      <c r="C257" s="86">
        <v>0</v>
      </c>
      <c r="D257" s="64">
        <f t="shared" si="32"/>
        <v>0</v>
      </c>
      <c r="E257" s="62">
        <f t="shared" si="33"/>
        <v>0</v>
      </c>
      <c r="F257" s="60">
        <v>0</v>
      </c>
      <c r="G257" s="61">
        <v>0</v>
      </c>
      <c r="H257" s="61">
        <f t="shared" si="34"/>
        <v>0</v>
      </c>
      <c r="I257" s="62" t="str">
        <f t="shared" si="30"/>
        <v/>
      </c>
      <c r="J257" s="60">
        <v>0</v>
      </c>
      <c r="K257" s="61">
        <v>0</v>
      </c>
      <c r="L257" s="61">
        <f t="shared" si="35"/>
        <v>0</v>
      </c>
      <c r="M257" s="62">
        <f t="shared" si="36"/>
        <v>0</v>
      </c>
      <c r="N257" s="61">
        <v>0</v>
      </c>
      <c r="O257" s="61">
        <v>0.05</v>
      </c>
      <c r="P257" s="61">
        <f t="shared" si="37"/>
        <v>0.05</v>
      </c>
      <c r="Q257" s="65">
        <f t="shared" si="31"/>
        <v>-1</v>
      </c>
    </row>
    <row r="258" spans="1:17" x14ac:dyDescent="0.25">
      <c r="A258" s="84" t="s">
        <v>224</v>
      </c>
      <c r="B258" s="85">
        <v>0</v>
      </c>
      <c r="C258" s="86">
        <v>0</v>
      </c>
      <c r="D258" s="64">
        <f t="shared" si="32"/>
        <v>0</v>
      </c>
      <c r="E258" s="62">
        <f t="shared" si="33"/>
        <v>0</v>
      </c>
      <c r="F258" s="60">
        <v>0</v>
      </c>
      <c r="G258" s="61">
        <v>0</v>
      </c>
      <c r="H258" s="61">
        <f t="shared" si="34"/>
        <v>0</v>
      </c>
      <c r="I258" s="62" t="str">
        <f t="shared" si="30"/>
        <v/>
      </c>
      <c r="J258" s="60">
        <v>0</v>
      </c>
      <c r="K258" s="61">
        <v>0</v>
      </c>
      <c r="L258" s="61">
        <f t="shared" si="35"/>
        <v>0</v>
      </c>
      <c r="M258" s="62">
        <f t="shared" si="36"/>
        <v>0</v>
      </c>
      <c r="N258" s="61">
        <v>0</v>
      </c>
      <c r="O258" s="61">
        <v>0.17</v>
      </c>
      <c r="P258" s="61">
        <f t="shared" si="37"/>
        <v>0.17</v>
      </c>
      <c r="Q258" s="65">
        <f t="shared" si="31"/>
        <v>-1</v>
      </c>
    </row>
    <row r="259" spans="1:17" x14ac:dyDescent="0.25">
      <c r="A259" s="84" t="s">
        <v>334</v>
      </c>
      <c r="B259" s="85">
        <v>0</v>
      </c>
      <c r="C259" s="86">
        <v>0</v>
      </c>
      <c r="D259" s="64">
        <f t="shared" si="32"/>
        <v>0</v>
      </c>
      <c r="E259" s="62">
        <f t="shared" si="33"/>
        <v>0</v>
      </c>
      <c r="F259" s="60">
        <v>0</v>
      </c>
      <c r="G259" s="61">
        <v>0</v>
      </c>
      <c r="H259" s="61">
        <f t="shared" si="34"/>
        <v>0</v>
      </c>
      <c r="I259" s="62" t="str">
        <f t="shared" si="30"/>
        <v/>
      </c>
      <c r="J259" s="60">
        <v>0</v>
      </c>
      <c r="K259" s="61">
        <v>0.10299999999999999</v>
      </c>
      <c r="L259" s="61">
        <f t="shared" si="35"/>
        <v>0.10299999999999999</v>
      </c>
      <c r="M259" s="62">
        <f t="shared" si="36"/>
        <v>1.7625249122843114E-7</v>
      </c>
      <c r="N259" s="61">
        <v>0</v>
      </c>
      <c r="O259" s="61">
        <v>0</v>
      </c>
      <c r="P259" s="61">
        <f t="shared" si="37"/>
        <v>0</v>
      </c>
      <c r="Q259" s="65" t="str">
        <f t="shared" si="31"/>
        <v/>
      </c>
    </row>
    <row r="260" spans="1:17" x14ac:dyDescent="0.25">
      <c r="A260" s="84" t="s">
        <v>180</v>
      </c>
      <c r="B260" s="85">
        <v>0</v>
      </c>
      <c r="C260" s="86">
        <v>0</v>
      </c>
      <c r="D260" s="64">
        <f t="shared" si="32"/>
        <v>0</v>
      </c>
      <c r="E260" s="62">
        <f t="shared" si="33"/>
        <v>0</v>
      </c>
      <c r="F260" s="60">
        <v>0</v>
      </c>
      <c r="G260" s="61">
        <v>0</v>
      </c>
      <c r="H260" s="61">
        <f t="shared" si="34"/>
        <v>0</v>
      </c>
      <c r="I260" s="62" t="str">
        <f t="shared" si="30"/>
        <v/>
      </c>
      <c r="J260" s="60">
        <v>0</v>
      </c>
      <c r="K260" s="61">
        <v>1.04</v>
      </c>
      <c r="L260" s="61">
        <f t="shared" si="35"/>
        <v>1.04</v>
      </c>
      <c r="M260" s="62">
        <f t="shared" si="36"/>
        <v>1.7796368046365865E-6</v>
      </c>
      <c r="N260" s="61">
        <v>0</v>
      </c>
      <c r="O260" s="61">
        <v>0</v>
      </c>
      <c r="P260" s="61">
        <f t="shared" si="37"/>
        <v>0</v>
      </c>
      <c r="Q260" s="65" t="str">
        <f t="shared" si="31"/>
        <v/>
      </c>
    </row>
    <row r="261" spans="1:17" x14ac:dyDescent="0.25">
      <c r="A261" s="84" t="s">
        <v>336</v>
      </c>
      <c r="B261" s="85">
        <v>0</v>
      </c>
      <c r="C261" s="86">
        <v>0.06</v>
      </c>
      <c r="D261" s="64">
        <f t="shared" si="32"/>
        <v>0.06</v>
      </c>
      <c r="E261" s="62">
        <f t="shared" si="33"/>
        <v>7.0833438993213168E-7</v>
      </c>
      <c r="F261" s="60">
        <v>0</v>
      </c>
      <c r="G261" s="61">
        <v>0.03</v>
      </c>
      <c r="H261" s="61">
        <f t="shared" si="34"/>
        <v>0.03</v>
      </c>
      <c r="I261" s="62">
        <f t="shared" si="30"/>
        <v>1</v>
      </c>
      <c r="J261" s="60">
        <v>1.264</v>
      </c>
      <c r="K261" s="61">
        <v>1.304</v>
      </c>
      <c r="L261" s="61">
        <f t="shared" si="35"/>
        <v>2.5680000000000001</v>
      </c>
      <c r="M261" s="62">
        <f t="shared" si="36"/>
        <v>4.3943339560641868E-6</v>
      </c>
      <c r="N261" s="61">
        <v>2.847</v>
      </c>
      <c r="O261" s="61">
        <v>1.554</v>
      </c>
      <c r="P261" s="61">
        <f t="shared" si="37"/>
        <v>4.4009999999999998</v>
      </c>
      <c r="Q261" s="65">
        <f t="shared" si="31"/>
        <v>-0.41649625085207909</v>
      </c>
    </row>
    <row r="262" spans="1:17" x14ac:dyDescent="0.25">
      <c r="A262" s="84" t="s">
        <v>226</v>
      </c>
      <c r="B262" s="85">
        <v>0</v>
      </c>
      <c r="C262" s="86">
        <v>0</v>
      </c>
      <c r="D262" s="64">
        <f t="shared" si="32"/>
        <v>0</v>
      </c>
      <c r="E262" s="62">
        <f t="shared" si="33"/>
        <v>0</v>
      </c>
      <c r="F262" s="60">
        <v>0</v>
      </c>
      <c r="G262" s="61">
        <v>0</v>
      </c>
      <c r="H262" s="61">
        <f t="shared" si="34"/>
        <v>0</v>
      </c>
      <c r="I262" s="62" t="str">
        <f t="shared" si="30"/>
        <v/>
      </c>
      <c r="J262" s="60">
        <v>0</v>
      </c>
      <c r="K262" s="61">
        <v>0</v>
      </c>
      <c r="L262" s="61">
        <f t="shared" si="35"/>
        <v>0</v>
      </c>
      <c r="M262" s="62">
        <f t="shared" si="36"/>
        <v>0</v>
      </c>
      <c r="N262" s="61">
        <v>0</v>
      </c>
      <c r="O262" s="61">
        <v>0</v>
      </c>
      <c r="P262" s="61">
        <f t="shared" si="37"/>
        <v>0</v>
      </c>
      <c r="Q262" s="65" t="str">
        <f t="shared" si="31"/>
        <v/>
      </c>
    </row>
    <row r="263" spans="1:17" x14ac:dyDescent="0.25">
      <c r="A263" s="84" t="s">
        <v>338</v>
      </c>
      <c r="B263" s="85">
        <v>0</v>
      </c>
      <c r="C263" s="86">
        <v>0.2</v>
      </c>
      <c r="D263" s="64">
        <f t="shared" si="32"/>
        <v>0.2</v>
      </c>
      <c r="E263" s="62">
        <f t="shared" si="33"/>
        <v>2.3611146331071058E-6</v>
      </c>
      <c r="F263" s="60">
        <v>0</v>
      </c>
      <c r="G263" s="61">
        <v>0.22</v>
      </c>
      <c r="H263" s="61">
        <f t="shared" si="34"/>
        <v>0.22</v>
      </c>
      <c r="I263" s="62">
        <f t="shared" si="30"/>
        <v>-9.0909090909090828E-2</v>
      </c>
      <c r="J263" s="60">
        <v>0</v>
      </c>
      <c r="K263" s="61">
        <v>1.573</v>
      </c>
      <c r="L263" s="61">
        <f t="shared" si="35"/>
        <v>1.573</v>
      </c>
      <c r="M263" s="62">
        <f t="shared" si="36"/>
        <v>2.6917006670128372E-6</v>
      </c>
      <c r="N263" s="61">
        <v>0</v>
      </c>
      <c r="O263" s="61">
        <v>0.66500000000000004</v>
      </c>
      <c r="P263" s="61">
        <f t="shared" si="37"/>
        <v>0.66500000000000004</v>
      </c>
      <c r="Q263" s="65">
        <f t="shared" si="31"/>
        <v>1.3654135338345861</v>
      </c>
    </row>
    <row r="264" spans="1:17" x14ac:dyDescent="0.25">
      <c r="A264" s="84" t="s">
        <v>157</v>
      </c>
      <c r="B264" s="85">
        <v>0</v>
      </c>
      <c r="C264" s="86">
        <v>0</v>
      </c>
      <c r="D264" s="64">
        <f t="shared" si="32"/>
        <v>0</v>
      </c>
      <c r="E264" s="62">
        <f t="shared" si="33"/>
        <v>0</v>
      </c>
      <c r="F264" s="60">
        <v>0</v>
      </c>
      <c r="G264" s="61">
        <v>0</v>
      </c>
      <c r="H264" s="61">
        <f t="shared" si="34"/>
        <v>0</v>
      </c>
      <c r="I264" s="62" t="str">
        <f t="shared" ref="I264:I317" si="38">IFERROR(D264/H264-1,"")</f>
        <v/>
      </c>
      <c r="J264" s="60">
        <v>0</v>
      </c>
      <c r="K264" s="61">
        <v>0.2</v>
      </c>
      <c r="L264" s="61">
        <f t="shared" si="35"/>
        <v>0.2</v>
      </c>
      <c r="M264" s="62">
        <f t="shared" si="36"/>
        <v>3.4223784704549742E-7</v>
      </c>
      <c r="N264" s="61">
        <v>0</v>
      </c>
      <c r="O264" s="61">
        <v>0</v>
      </c>
      <c r="P264" s="61">
        <f t="shared" si="37"/>
        <v>0</v>
      </c>
      <c r="Q264" s="65" t="str">
        <f t="shared" ref="Q264:Q317" si="39">IFERROR(L264/P264-1,"")</f>
        <v/>
      </c>
    </row>
    <row r="265" spans="1:17" x14ac:dyDescent="0.25">
      <c r="A265" s="84" t="s">
        <v>289</v>
      </c>
      <c r="B265" s="85">
        <v>0</v>
      </c>
      <c r="C265" s="86">
        <v>1.752</v>
      </c>
      <c r="D265" s="64">
        <f t="shared" si="32"/>
        <v>1.752</v>
      </c>
      <c r="E265" s="62">
        <f t="shared" si="33"/>
        <v>2.0683364186018245E-5</v>
      </c>
      <c r="F265" s="60">
        <v>0</v>
      </c>
      <c r="G265" s="61">
        <v>1.325</v>
      </c>
      <c r="H265" s="61">
        <f t="shared" si="34"/>
        <v>1.325</v>
      </c>
      <c r="I265" s="62">
        <f t="shared" si="38"/>
        <v>0.32226415094339633</v>
      </c>
      <c r="J265" s="60">
        <v>0</v>
      </c>
      <c r="K265" s="61">
        <v>6.0410000000000004</v>
      </c>
      <c r="L265" s="61">
        <f t="shared" si="35"/>
        <v>6.0410000000000004</v>
      </c>
      <c r="M265" s="62">
        <f t="shared" si="36"/>
        <v>1.033729417000925E-5</v>
      </c>
      <c r="N265" s="61">
        <v>0</v>
      </c>
      <c r="O265" s="61">
        <v>1.9510000000000001</v>
      </c>
      <c r="P265" s="61">
        <f t="shared" si="37"/>
        <v>1.9510000000000001</v>
      </c>
      <c r="Q265" s="65">
        <f t="shared" si="39"/>
        <v>2.0963608405945671</v>
      </c>
    </row>
    <row r="266" spans="1:17" x14ac:dyDescent="0.25">
      <c r="A266" s="84" t="s">
        <v>159</v>
      </c>
      <c r="B266" s="85">
        <v>0</v>
      </c>
      <c r="C266" s="86">
        <v>0</v>
      </c>
      <c r="D266" s="64">
        <f t="shared" si="32"/>
        <v>0</v>
      </c>
      <c r="E266" s="62">
        <f t="shared" si="33"/>
        <v>0</v>
      </c>
      <c r="F266" s="60">
        <v>0</v>
      </c>
      <c r="G266" s="61">
        <v>0</v>
      </c>
      <c r="H266" s="61">
        <f t="shared" si="34"/>
        <v>0</v>
      </c>
      <c r="I266" s="62" t="str">
        <f t="shared" si="38"/>
        <v/>
      </c>
      <c r="J266" s="60">
        <v>0</v>
      </c>
      <c r="K266" s="61">
        <v>2.5000000000000001E-2</v>
      </c>
      <c r="L266" s="61">
        <f t="shared" si="35"/>
        <v>2.5000000000000001E-2</v>
      </c>
      <c r="M266" s="62">
        <f t="shared" si="36"/>
        <v>4.2779730880687177E-8</v>
      </c>
      <c r="N266" s="61">
        <v>0</v>
      </c>
      <c r="O266" s="61">
        <v>0</v>
      </c>
      <c r="P266" s="61">
        <f t="shared" si="37"/>
        <v>0</v>
      </c>
      <c r="Q266" s="65" t="str">
        <f t="shared" si="39"/>
        <v/>
      </c>
    </row>
    <row r="267" spans="1:17" x14ac:dyDescent="0.25">
      <c r="A267" s="84" t="s">
        <v>233</v>
      </c>
      <c r="B267" s="85">
        <v>0</v>
      </c>
      <c r="C267" s="86">
        <v>0</v>
      </c>
      <c r="D267" s="64">
        <f t="shared" si="32"/>
        <v>0</v>
      </c>
      <c r="E267" s="62">
        <f t="shared" si="33"/>
        <v>0</v>
      </c>
      <c r="F267" s="60">
        <v>0</v>
      </c>
      <c r="G267" s="61">
        <v>0</v>
      </c>
      <c r="H267" s="61">
        <f t="shared" si="34"/>
        <v>0</v>
      </c>
      <c r="I267" s="62" t="str">
        <f t="shared" si="38"/>
        <v/>
      </c>
      <c r="J267" s="60">
        <v>0</v>
      </c>
      <c r="K267" s="61">
        <v>0</v>
      </c>
      <c r="L267" s="61">
        <f t="shared" si="35"/>
        <v>0</v>
      </c>
      <c r="M267" s="62">
        <f t="shared" si="36"/>
        <v>0</v>
      </c>
      <c r="N267" s="61">
        <v>0</v>
      </c>
      <c r="O267" s="61">
        <v>0.13</v>
      </c>
      <c r="P267" s="61">
        <f t="shared" si="37"/>
        <v>0.13</v>
      </c>
      <c r="Q267" s="65">
        <f t="shared" si="39"/>
        <v>-1</v>
      </c>
    </row>
    <row r="268" spans="1:17" x14ac:dyDescent="0.25">
      <c r="A268" s="84" t="s">
        <v>182</v>
      </c>
      <c r="B268" s="85">
        <v>0</v>
      </c>
      <c r="C268" s="86">
        <v>0</v>
      </c>
      <c r="D268" s="64">
        <f t="shared" si="32"/>
        <v>0</v>
      </c>
      <c r="E268" s="62">
        <f t="shared" si="33"/>
        <v>0</v>
      </c>
      <c r="F268" s="60">
        <v>0</v>
      </c>
      <c r="G268" s="61">
        <v>0</v>
      </c>
      <c r="H268" s="61">
        <f t="shared" si="34"/>
        <v>0</v>
      </c>
      <c r="I268" s="62" t="str">
        <f t="shared" si="38"/>
        <v/>
      </c>
      <c r="J268" s="60">
        <v>0</v>
      </c>
      <c r="K268" s="61">
        <v>0.9</v>
      </c>
      <c r="L268" s="61">
        <f t="shared" si="35"/>
        <v>0.9</v>
      </c>
      <c r="M268" s="62">
        <f t="shared" si="36"/>
        <v>1.5400703117047385E-6</v>
      </c>
      <c r="N268" s="61">
        <v>0</v>
      </c>
      <c r="O268" s="61">
        <v>0.26400000000000001</v>
      </c>
      <c r="P268" s="61">
        <f t="shared" si="37"/>
        <v>0.26400000000000001</v>
      </c>
      <c r="Q268" s="65">
        <f t="shared" si="39"/>
        <v>2.4090909090909092</v>
      </c>
    </row>
    <row r="269" spans="1:17" x14ac:dyDescent="0.25">
      <c r="A269" s="84" t="s">
        <v>322</v>
      </c>
      <c r="B269" s="85">
        <v>0</v>
      </c>
      <c r="C269" s="86">
        <v>0.58399999999999996</v>
      </c>
      <c r="D269" s="64">
        <f t="shared" si="32"/>
        <v>0.58399999999999996</v>
      </c>
      <c r="E269" s="62">
        <f t="shared" si="33"/>
        <v>6.8944547286727482E-6</v>
      </c>
      <c r="F269" s="60">
        <v>0</v>
      </c>
      <c r="G269" s="61">
        <v>0.307</v>
      </c>
      <c r="H269" s="61">
        <f t="shared" si="34"/>
        <v>0.307</v>
      </c>
      <c r="I269" s="62">
        <f t="shared" si="38"/>
        <v>0.90228013029315957</v>
      </c>
      <c r="J269" s="60">
        <v>0</v>
      </c>
      <c r="K269" s="61">
        <v>1.4419999999999999</v>
      </c>
      <c r="L269" s="61">
        <f t="shared" si="35"/>
        <v>1.4419999999999999</v>
      </c>
      <c r="M269" s="62">
        <f t="shared" si="36"/>
        <v>2.4675348771980362E-6</v>
      </c>
      <c r="N269" s="61">
        <v>0</v>
      </c>
      <c r="O269" s="61">
        <v>1.208</v>
      </c>
      <c r="P269" s="61">
        <f t="shared" si="37"/>
        <v>1.208</v>
      </c>
      <c r="Q269" s="65">
        <f t="shared" si="39"/>
        <v>0.19370860927152322</v>
      </c>
    </row>
    <row r="270" spans="1:17" x14ac:dyDescent="0.25">
      <c r="A270" s="84" t="s">
        <v>230</v>
      </c>
      <c r="B270" s="85">
        <v>0</v>
      </c>
      <c r="C270" s="86">
        <v>0.374</v>
      </c>
      <c r="D270" s="64">
        <f t="shared" si="32"/>
        <v>0.374</v>
      </c>
      <c r="E270" s="62">
        <f t="shared" si="33"/>
        <v>4.4152843639102877E-6</v>
      </c>
      <c r="F270" s="60">
        <v>0</v>
      </c>
      <c r="G270" s="61">
        <v>0.42299999999999999</v>
      </c>
      <c r="H270" s="61">
        <f t="shared" si="34"/>
        <v>0.42299999999999999</v>
      </c>
      <c r="I270" s="62">
        <f t="shared" si="38"/>
        <v>-0.11583924349881791</v>
      </c>
      <c r="J270" s="60">
        <v>0</v>
      </c>
      <c r="K270" s="61">
        <v>0.95299999999999996</v>
      </c>
      <c r="L270" s="61">
        <f t="shared" si="35"/>
        <v>0.95299999999999996</v>
      </c>
      <c r="M270" s="62">
        <f t="shared" si="36"/>
        <v>1.630763341171795E-6</v>
      </c>
      <c r="N270" s="61">
        <v>0</v>
      </c>
      <c r="O270" s="61">
        <v>2.714</v>
      </c>
      <c r="P270" s="61">
        <f t="shared" si="37"/>
        <v>2.714</v>
      </c>
      <c r="Q270" s="65">
        <f t="shared" si="39"/>
        <v>-0.6488577745025792</v>
      </c>
    </row>
    <row r="271" spans="1:17" x14ac:dyDescent="0.25">
      <c r="A271" s="84" t="s">
        <v>340</v>
      </c>
      <c r="B271" s="85">
        <v>0</v>
      </c>
      <c r="C271" s="86">
        <v>0</v>
      </c>
      <c r="D271" s="64">
        <f t="shared" si="32"/>
        <v>0</v>
      </c>
      <c r="E271" s="62">
        <f t="shared" si="33"/>
        <v>0</v>
      </c>
      <c r="F271" s="60">
        <v>0</v>
      </c>
      <c r="G271" s="61">
        <v>0</v>
      </c>
      <c r="H271" s="61">
        <f t="shared" si="34"/>
        <v>0</v>
      </c>
      <c r="I271" s="62" t="str">
        <f t="shared" si="38"/>
        <v/>
      </c>
      <c r="J271" s="60">
        <v>0</v>
      </c>
      <c r="K271" s="61">
        <v>9.1999999999999998E-2</v>
      </c>
      <c r="L271" s="61">
        <f t="shared" si="35"/>
        <v>9.1999999999999998E-2</v>
      </c>
      <c r="M271" s="62">
        <f t="shared" si="36"/>
        <v>1.5742940964092882E-7</v>
      </c>
      <c r="N271" s="61">
        <v>0</v>
      </c>
      <c r="O271" s="61">
        <v>0.20100000000000001</v>
      </c>
      <c r="P271" s="61">
        <f t="shared" si="37"/>
        <v>0.20100000000000001</v>
      </c>
      <c r="Q271" s="65">
        <f t="shared" si="39"/>
        <v>-0.54228855721393043</v>
      </c>
    </row>
    <row r="272" spans="1:17" x14ac:dyDescent="0.25">
      <c r="A272" s="84" t="s">
        <v>326</v>
      </c>
      <c r="B272" s="85">
        <v>0</v>
      </c>
      <c r="C272" s="86">
        <v>0</v>
      </c>
      <c r="D272" s="64">
        <f t="shared" si="32"/>
        <v>0</v>
      </c>
      <c r="E272" s="62">
        <f t="shared" si="33"/>
        <v>0</v>
      </c>
      <c r="F272" s="60">
        <v>0</v>
      </c>
      <c r="G272" s="61">
        <v>0</v>
      </c>
      <c r="H272" s="61">
        <f t="shared" si="34"/>
        <v>0</v>
      </c>
      <c r="I272" s="62" t="str">
        <f t="shared" si="38"/>
        <v/>
      </c>
      <c r="J272" s="60">
        <v>0</v>
      </c>
      <c r="K272" s="61">
        <v>0</v>
      </c>
      <c r="L272" s="61">
        <f t="shared" si="35"/>
        <v>0</v>
      </c>
      <c r="M272" s="62">
        <f t="shared" si="36"/>
        <v>0</v>
      </c>
      <c r="N272" s="61">
        <v>0</v>
      </c>
      <c r="O272" s="61">
        <v>0</v>
      </c>
      <c r="P272" s="61">
        <f t="shared" si="37"/>
        <v>0</v>
      </c>
      <c r="Q272" s="65" t="str">
        <f t="shared" si="39"/>
        <v/>
      </c>
    </row>
    <row r="273" spans="1:17" x14ac:dyDescent="0.25">
      <c r="A273" s="84" t="s">
        <v>342</v>
      </c>
      <c r="B273" s="85">
        <v>0</v>
      </c>
      <c r="C273" s="86">
        <v>0</v>
      </c>
      <c r="D273" s="64">
        <f t="shared" si="32"/>
        <v>0</v>
      </c>
      <c r="E273" s="62">
        <f t="shared" si="33"/>
        <v>0</v>
      </c>
      <c r="F273" s="60">
        <v>0</v>
      </c>
      <c r="G273" s="61">
        <v>0</v>
      </c>
      <c r="H273" s="61">
        <f t="shared" si="34"/>
        <v>0</v>
      </c>
      <c r="I273" s="62" t="str">
        <f t="shared" si="38"/>
        <v/>
      </c>
      <c r="J273" s="60">
        <v>0</v>
      </c>
      <c r="K273" s="61">
        <v>7.2999999999999995E-2</v>
      </c>
      <c r="L273" s="61">
        <f t="shared" si="35"/>
        <v>7.2999999999999995E-2</v>
      </c>
      <c r="M273" s="62">
        <f t="shared" si="36"/>
        <v>1.2491681417160654E-7</v>
      </c>
      <c r="N273" s="61">
        <v>0</v>
      </c>
      <c r="O273" s="61">
        <v>0</v>
      </c>
      <c r="P273" s="61">
        <f t="shared" si="37"/>
        <v>0</v>
      </c>
      <c r="Q273" s="65" t="str">
        <f t="shared" si="39"/>
        <v/>
      </c>
    </row>
    <row r="274" spans="1:17" x14ac:dyDescent="0.25">
      <c r="A274" s="84" t="s">
        <v>329</v>
      </c>
      <c r="B274" s="85">
        <v>0</v>
      </c>
      <c r="C274" s="86">
        <v>4.2389999999999999</v>
      </c>
      <c r="D274" s="64">
        <f t="shared" si="32"/>
        <v>4.2389999999999999</v>
      </c>
      <c r="E274" s="62">
        <f t="shared" si="33"/>
        <v>5.0043824648705105E-5</v>
      </c>
      <c r="F274" s="60">
        <v>0</v>
      </c>
      <c r="G274" s="61">
        <v>3.4319999999999999</v>
      </c>
      <c r="H274" s="61">
        <f t="shared" si="34"/>
        <v>3.4319999999999999</v>
      </c>
      <c r="I274" s="62">
        <f t="shared" si="38"/>
        <v>0.23513986013986021</v>
      </c>
      <c r="J274" s="60">
        <v>0</v>
      </c>
      <c r="K274" s="61">
        <v>25.036000000000001</v>
      </c>
      <c r="L274" s="61">
        <f t="shared" si="35"/>
        <v>25.036000000000001</v>
      </c>
      <c r="M274" s="62">
        <f t="shared" si="36"/>
        <v>4.2841333693155368E-5</v>
      </c>
      <c r="N274" s="61">
        <v>0</v>
      </c>
      <c r="O274" s="61">
        <v>22.227</v>
      </c>
      <c r="P274" s="61">
        <f t="shared" si="37"/>
        <v>22.227</v>
      </c>
      <c r="Q274" s="65">
        <f t="shared" si="39"/>
        <v>0.12637782876681514</v>
      </c>
    </row>
    <row r="275" spans="1:17" x14ac:dyDescent="0.25">
      <c r="A275" s="84" t="s">
        <v>344</v>
      </c>
      <c r="B275" s="85">
        <v>0</v>
      </c>
      <c r="C275" s="86">
        <v>0</v>
      </c>
      <c r="D275" s="64">
        <f t="shared" si="32"/>
        <v>0</v>
      </c>
      <c r="E275" s="62">
        <f t="shared" si="33"/>
        <v>0</v>
      </c>
      <c r="F275" s="60">
        <v>0</v>
      </c>
      <c r="G275" s="61">
        <v>0</v>
      </c>
      <c r="H275" s="61">
        <f t="shared" si="34"/>
        <v>0</v>
      </c>
      <c r="I275" s="62" t="str">
        <f t="shared" si="38"/>
        <v/>
      </c>
      <c r="J275" s="60">
        <v>0</v>
      </c>
      <c r="K275" s="61">
        <v>2.3E-2</v>
      </c>
      <c r="L275" s="61">
        <f t="shared" si="35"/>
        <v>2.3E-2</v>
      </c>
      <c r="M275" s="62">
        <f t="shared" si="36"/>
        <v>3.9357352410232204E-8</v>
      </c>
      <c r="N275" s="61">
        <v>0</v>
      </c>
      <c r="O275" s="61">
        <v>4.6260000000000003</v>
      </c>
      <c r="P275" s="61">
        <f t="shared" si="37"/>
        <v>4.6260000000000003</v>
      </c>
      <c r="Q275" s="65">
        <f t="shared" si="39"/>
        <v>-0.9950281020319931</v>
      </c>
    </row>
    <row r="276" spans="1:17" x14ac:dyDescent="0.25">
      <c r="A276" s="84" t="s">
        <v>328</v>
      </c>
      <c r="B276" s="85">
        <v>0</v>
      </c>
      <c r="C276" s="86">
        <v>0</v>
      </c>
      <c r="D276" s="64">
        <f t="shared" si="32"/>
        <v>0</v>
      </c>
      <c r="E276" s="62">
        <f t="shared" si="33"/>
        <v>0</v>
      </c>
      <c r="F276" s="60">
        <v>0</v>
      </c>
      <c r="G276" s="61">
        <v>0</v>
      </c>
      <c r="H276" s="61">
        <f t="shared" si="34"/>
        <v>0</v>
      </c>
      <c r="I276" s="62" t="str">
        <f t="shared" si="38"/>
        <v/>
      </c>
      <c r="J276" s="60">
        <v>0</v>
      </c>
      <c r="K276" s="61">
        <v>0.01</v>
      </c>
      <c r="L276" s="61">
        <f t="shared" si="35"/>
        <v>0.01</v>
      </c>
      <c r="M276" s="62">
        <f t="shared" si="36"/>
        <v>1.7111892352274872E-8</v>
      </c>
      <c r="N276" s="61">
        <v>0</v>
      </c>
      <c r="O276" s="61">
        <v>1.2E-2</v>
      </c>
      <c r="P276" s="61">
        <f t="shared" si="37"/>
        <v>1.2E-2</v>
      </c>
      <c r="Q276" s="65">
        <f t="shared" si="39"/>
        <v>-0.16666666666666663</v>
      </c>
    </row>
    <row r="277" spans="1:17" x14ac:dyDescent="0.25">
      <c r="A277" s="84" t="s">
        <v>346</v>
      </c>
      <c r="B277" s="85">
        <v>0</v>
      </c>
      <c r="C277" s="86">
        <v>0</v>
      </c>
      <c r="D277" s="64">
        <f t="shared" si="32"/>
        <v>0</v>
      </c>
      <c r="E277" s="62">
        <f t="shared" si="33"/>
        <v>0</v>
      </c>
      <c r="F277" s="60">
        <v>0</v>
      </c>
      <c r="G277" s="61">
        <v>0</v>
      </c>
      <c r="H277" s="61">
        <f t="shared" si="34"/>
        <v>0</v>
      </c>
      <c r="I277" s="62" t="str">
        <f t="shared" si="38"/>
        <v/>
      </c>
      <c r="J277" s="60">
        <v>0</v>
      </c>
      <c r="K277" s="61">
        <v>0</v>
      </c>
      <c r="L277" s="61">
        <f t="shared" si="35"/>
        <v>0</v>
      </c>
      <c r="M277" s="62">
        <f t="shared" si="36"/>
        <v>0</v>
      </c>
      <c r="N277" s="61">
        <v>0</v>
      </c>
      <c r="O277" s="61">
        <v>0</v>
      </c>
      <c r="P277" s="61">
        <f t="shared" si="37"/>
        <v>0</v>
      </c>
      <c r="Q277" s="65" t="str">
        <f t="shared" si="39"/>
        <v/>
      </c>
    </row>
    <row r="278" spans="1:17" x14ac:dyDescent="0.25">
      <c r="A278" s="84" t="s">
        <v>247</v>
      </c>
      <c r="B278" s="85">
        <v>0</v>
      </c>
      <c r="C278" s="86">
        <v>6.3120000000000003</v>
      </c>
      <c r="D278" s="64">
        <f t="shared" si="32"/>
        <v>6.3120000000000003</v>
      </c>
      <c r="E278" s="62">
        <f t="shared" si="33"/>
        <v>7.4516777820860254E-5</v>
      </c>
      <c r="F278" s="60">
        <v>0</v>
      </c>
      <c r="G278" s="61">
        <v>8.7850000000000001</v>
      </c>
      <c r="H278" s="61">
        <f t="shared" si="34"/>
        <v>8.7850000000000001</v>
      </c>
      <c r="I278" s="62">
        <f t="shared" si="38"/>
        <v>-0.2815025611838361</v>
      </c>
      <c r="J278" s="60">
        <v>7</v>
      </c>
      <c r="K278" s="61">
        <v>22.404</v>
      </c>
      <c r="L278" s="61">
        <f t="shared" si="35"/>
        <v>29.404</v>
      </c>
      <c r="M278" s="62">
        <f t="shared" si="36"/>
        <v>5.0315808272629032E-5</v>
      </c>
      <c r="N278" s="61">
        <v>0</v>
      </c>
      <c r="O278" s="61">
        <v>19.806000000000001</v>
      </c>
      <c r="P278" s="61">
        <f t="shared" si="37"/>
        <v>19.806000000000001</v>
      </c>
      <c r="Q278" s="65">
        <f t="shared" si="39"/>
        <v>0.48460062607290721</v>
      </c>
    </row>
    <row r="279" spans="1:17" x14ac:dyDescent="0.25">
      <c r="A279" s="84" t="s">
        <v>348</v>
      </c>
      <c r="B279" s="85">
        <v>0</v>
      </c>
      <c r="C279" s="86">
        <v>2.78</v>
      </c>
      <c r="D279" s="64">
        <f t="shared" si="32"/>
        <v>2.78</v>
      </c>
      <c r="E279" s="62">
        <f t="shared" si="33"/>
        <v>3.2819493400188767E-5</v>
      </c>
      <c r="F279" s="60">
        <v>0</v>
      </c>
      <c r="G279" s="61">
        <v>3.9420000000000002</v>
      </c>
      <c r="H279" s="61">
        <f t="shared" si="34"/>
        <v>3.9420000000000002</v>
      </c>
      <c r="I279" s="62">
        <f t="shared" si="38"/>
        <v>-0.29477422628107564</v>
      </c>
      <c r="J279" s="60">
        <v>0</v>
      </c>
      <c r="K279" s="61">
        <v>15.765000000000001</v>
      </c>
      <c r="L279" s="61">
        <f t="shared" si="35"/>
        <v>15.765000000000001</v>
      </c>
      <c r="M279" s="62">
        <f t="shared" si="36"/>
        <v>2.6976898293361334E-5</v>
      </c>
      <c r="N279" s="61">
        <v>0</v>
      </c>
      <c r="O279" s="61">
        <v>26.414000000000001</v>
      </c>
      <c r="P279" s="61">
        <f t="shared" si="37"/>
        <v>26.414000000000001</v>
      </c>
      <c r="Q279" s="65">
        <f t="shared" si="39"/>
        <v>-0.40315741652154158</v>
      </c>
    </row>
    <row r="280" spans="1:17" x14ac:dyDescent="0.25">
      <c r="A280" s="84" t="s">
        <v>333</v>
      </c>
      <c r="B280" s="85">
        <v>0</v>
      </c>
      <c r="C280" s="86">
        <v>0</v>
      </c>
      <c r="D280" s="64">
        <f t="shared" si="32"/>
        <v>0</v>
      </c>
      <c r="E280" s="62">
        <f t="shared" si="33"/>
        <v>0</v>
      </c>
      <c r="F280" s="60">
        <v>0</v>
      </c>
      <c r="G280" s="61">
        <v>0</v>
      </c>
      <c r="H280" s="61">
        <f t="shared" si="34"/>
        <v>0</v>
      </c>
      <c r="I280" s="62" t="str">
        <f t="shared" si="38"/>
        <v/>
      </c>
      <c r="J280" s="60">
        <v>0</v>
      </c>
      <c r="K280" s="61">
        <v>4.7E-2</v>
      </c>
      <c r="L280" s="61">
        <f t="shared" si="35"/>
        <v>4.7E-2</v>
      </c>
      <c r="M280" s="62">
        <f t="shared" si="36"/>
        <v>8.0425894055691894E-8</v>
      </c>
      <c r="N280" s="61">
        <v>0</v>
      </c>
      <c r="O280" s="61">
        <v>0</v>
      </c>
      <c r="P280" s="61">
        <f t="shared" si="37"/>
        <v>0</v>
      </c>
      <c r="Q280" s="65" t="str">
        <f t="shared" si="39"/>
        <v/>
      </c>
    </row>
    <row r="281" spans="1:17" x14ac:dyDescent="0.25">
      <c r="A281" s="84" t="s">
        <v>350</v>
      </c>
      <c r="B281" s="85">
        <v>0</v>
      </c>
      <c r="C281" s="86">
        <v>0</v>
      </c>
      <c r="D281" s="64">
        <f t="shared" si="32"/>
        <v>0</v>
      </c>
      <c r="E281" s="62">
        <f t="shared" si="33"/>
        <v>0</v>
      </c>
      <c r="F281" s="60">
        <v>0</v>
      </c>
      <c r="G281" s="61">
        <v>0</v>
      </c>
      <c r="H281" s="61">
        <f t="shared" si="34"/>
        <v>0</v>
      </c>
      <c r="I281" s="62" t="str">
        <f t="shared" si="38"/>
        <v/>
      </c>
      <c r="J281" s="60">
        <v>0</v>
      </c>
      <c r="K281" s="61">
        <v>5.5E-2</v>
      </c>
      <c r="L281" s="61">
        <f t="shared" si="35"/>
        <v>5.5E-2</v>
      </c>
      <c r="M281" s="62">
        <f t="shared" si="36"/>
        <v>9.4115407937511789E-8</v>
      </c>
      <c r="N281" s="61">
        <v>0</v>
      </c>
      <c r="O281" s="61">
        <v>0</v>
      </c>
      <c r="P281" s="61">
        <f t="shared" si="37"/>
        <v>0</v>
      </c>
      <c r="Q281" s="65" t="str">
        <f t="shared" si="39"/>
        <v/>
      </c>
    </row>
    <row r="282" spans="1:17" x14ac:dyDescent="0.25">
      <c r="A282" s="84" t="s">
        <v>335</v>
      </c>
      <c r="B282" s="85">
        <v>0</v>
      </c>
      <c r="C282" s="86">
        <v>2.407</v>
      </c>
      <c r="D282" s="64">
        <f t="shared" si="32"/>
        <v>2.407</v>
      </c>
      <c r="E282" s="62">
        <f t="shared" si="33"/>
        <v>2.8416014609444016E-5</v>
      </c>
      <c r="F282" s="60">
        <v>0</v>
      </c>
      <c r="G282" s="61">
        <v>1.712</v>
      </c>
      <c r="H282" s="61">
        <f t="shared" si="34"/>
        <v>1.712</v>
      </c>
      <c r="I282" s="62">
        <f t="shared" si="38"/>
        <v>0.40595794392523366</v>
      </c>
      <c r="J282" s="60">
        <v>0</v>
      </c>
      <c r="K282" s="61">
        <v>12.568</v>
      </c>
      <c r="L282" s="61">
        <f t="shared" si="35"/>
        <v>12.568</v>
      </c>
      <c r="M282" s="62">
        <f t="shared" si="36"/>
        <v>2.1506226308339056E-5</v>
      </c>
      <c r="N282" s="61">
        <v>0</v>
      </c>
      <c r="O282" s="61">
        <v>3.7029999999999998</v>
      </c>
      <c r="P282" s="61">
        <f t="shared" si="37"/>
        <v>3.7029999999999998</v>
      </c>
      <c r="Q282" s="65">
        <f t="shared" si="39"/>
        <v>2.3940048609235753</v>
      </c>
    </row>
    <row r="283" spans="1:17" x14ac:dyDescent="0.25">
      <c r="A283" s="84" t="s">
        <v>352</v>
      </c>
      <c r="B283" s="85">
        <v>0</v>
      </c>
      <c r="C283" s="86">
        <v>0</v>
      </c>
      <c r="D283" s="64">
        <f t="shared" si="32"/>
        <v>0</v>
      </c>
      <c r="E283" s="62">
        <f t="shared" si="33"/>
        <v>0</v>
      </c>
      <c r="F283" s="60">
        <v>0</v>
      </c>
      <c r="G283" s="61">
        <v>0</v>
      </c>
      <c r="H283" s="61">
        <f t="shared" si="34"/>
        <v>0</v>
      </c>
      <c r="I283" s="62" t="str">
        <f t="shared" si="38"/>
        <v/>
      </c>
      <c r="J283" s="60">
        <v>0</v>
      </c>
      <c r="K283" s="61">
        <v>1.4930000000000001</v>
      </c>
      <c r="L283" s="61">
        <f t="shared" si="35"/>
        <v>1.4930000000000001</v>
      </c>
      <c r="M283" s="62">
        <f t="shared" si="36"/>
        <v>2.5548055281946382E-6</v>
      </c>
      <c r="N283" s="61">
        <v>0</v>
      </c>
      <c r="O283" s="61">
        <v>1.956</v>
      </c>
      <c r="P283" s="61">
        <f t="shared" si="37"/>
        <v>1.956</v>
      </c>
      <c r="Q283" s="65">
        <f t="shared" si="39"/>
        <v>-0.23670756646216762</v>
      </c>
    </row>
    <row r="284" spans="1:17" x14ac:dyDescent="0.25">
      <c r="A284" s="84" t="s">
        <v>354</v>
      </c>
      <c r="B284" s="85">
        <v>0</v>
      </c>
      <c r="C284" s="86">
        <v>0</v>
      </c>
      <c r="D284" s="64">
        <f t="shared" si="32"/>
        <v>0</v>
      </c>
      <c r="E284" s="62">
        <f t="shared" si="33"/>
        <v>0</v>
      </c>
      <c r="F284" s="60">
        <v>0</v>
      </c>
      <c r="G284" s="61">
        <v>0</v>
      </c>
      <c r="H284" s="61">
        <f t="shared" si="34"/>
        <v>0</v>
      </c>
      <c r="I284" s="62" t="str">
        <f t="shared" si="38"/>
        <v/>
      </c>
      <c r="J284" s="60">
        <v>0</v>
      </c>
      <c r="K284" s="61">
        <v>0</v>
      </c>
      <c r="L284" s="61">
        <f t="shared" si="35"/>
        <v>0</v>
      </c>
      <c r="M284" s="62">
        <f t="shared" si="36"/>
        <v>0</v>
      </c>
      <c r="N284" s="61">
        <v>0</v>
      </c>
      <c r="O284" s="61">
        <v>0.48</v>
      </c>
      <c r="P284" s="61">
        <f t="shared" si="37"/>
        <v>0.48</v>
      </c>
      <c r="Q284" s="65">
        <f t="shared" si="39"/>
        <v>-1</v>
      </c>
    </row>
    <row r="285" spans="1:17" x14ac:dyDescent="0.25">
      <c r="A285" s="84" t="s">
        <v>331</v>
      </c>
      <c r="B285" s="85">
        <v>0</v>
      </c>
      <c r="C285" s="86">
        <v>3.2000000000000001E-2</v>
      </c>
      <c r="D285" s="64">
        <f t="shared" si="32"/>
        <v>3.2000000000000001E-2</v>
      </c>
      <c r="E285" s="62">
        <f t="shared" si="33"/>
        <v>3.7777834129713694E-7</v>
      </c>
      <c r="F285" s="60">
        <v>0</v>
      </c>
      <c r="G285" s="61">
        <v>3.2000000000000001E-2</v>
      </c>
      <c r="H285" s="61">
        <f t="shared" si="34"/>
        <v>3.2000000000000001E-2</v>
      </c>
      <c r="I285" s="62">
        <f t="shared" si="38"/>
        <v>0</v>
      </c>
      <c r="J285" s="60">
        <v>0</v>
      </c>
      <c r="K285" s="61">
        <v>3.1120000000000001</v>
      </c>
      <c r="L285" s="61">
        <f t="shared" si="35"/>
        <v>3.1120000000000001</v>
      </c>
      <c r="M285" s="62">
        <f t="shared" si="36"/>
        <v>5.3252209000279397E-6</v>
      </c>
      <c r="N285" s="61">
        <v>0</v>
      </c>
      <c r="O285" s="61">
        <v>1.825</v>
      </c>
      <c r="P285" s="61">
        <f t="shared" si="37"/>
        <v>1.825</v>
      </c>
      <c r="Q285" s="65">
        <f t="shared" si="39"/>
        <v>0.70520547945205481</v>
      </c>
    </row>
    <row r="286" spans="1:17" x14ac:dyDescent="0.25">
      <c r="A286" s="84" t="s">
        <v>83</v>
      </c>
      <c r="B286" s="85">
        <v>0</v>
      </c>
      <c r="C286" s="86">
        <v>0.19600000000000001</v>
      </c>
      <c r="D286" s="64">
        <f t="shared" si="32"/>
        <v>0.19600000000000001</v>
      </c>
      <c r="E286" s="62">
        <f t="shared" si="33"/>
        <v>2.3138923404449635E-6</v>
      </c>
      <c r="F286" s="60">
        <v>0</v>
      </c>
      <c r="G286" s="61">
        <v>1.3939999999999999</v>
      </c>
      <c r="H286" s="61">
        <f t="shared" si="34"/>
        <v>1.3939999999999999</v>
      </c>
      <c r="I286" s="62">
        <f t="shared" si="38"/>
        <v>-0.85939741750358678</v>
      </c>
      <c r="J286" s="60">
        <v>0</v>
      </c>
      <c r="K286" s="61">
        <v>61.607999999999997</v>
      </c>
      <c r="L286" s="61">
        <f t="shared" si="35"/>
        <v>61.607999999999997</v>
      </c>
      <c r="M286" s="62">
        <f t="shared" si="36"/>
        <v>1.0542294640389501E-4</v>
      </c>
      <c r="N286" s="61">
        <v>0</v>
      </c>
      <c r="O286" s="61">
        <v>30.67</v>
      </c>
      <c r="P286" s="61">
        <f t="shared" si="37"/>
        <v>30.67</v>
      </c>
      <c r="Q286" s="65">
        <f t="shared" si="39"/>
        <v>1.0087381806325397</v>
      </c>
    </row>
    <row r="287" spans="1:17" x14ac:dyDescent="0.25">
      <c r="A287" s="84" t="s">
        <v>305</v>
      </c>
      <c r="B287" s="85">
        <v>0</v>
      </c>
      <c r="C287" s="86">
        <v>0</v>
      </c>
      <c r="D287" s="64">
        <f t="shared" si="32"/>
        <v>0</v>
      </c>
      <c r="E287" s="62">
        <f t="shared" si="33"/>
        <v>0</v>
      </c>
      <c r="F287" s="60">
        <v>0</v>
      </c>
      <c r="G287" s="61">
        <v>0</v>
      </c>
      <c r="H287" s="61">
        <f t="shared" si="34"/>
        <v>0</v>
      </c>
      <c r="I287" s="62" t="str">
        <f t="shared" si="38"/>
        <v/>
      </c>
      <c r="J287" s="60">
        <v>0</v>
      </c>
      <c r="K287" s="61">
        <v>1.6140000000000001</v>
      </c>
      <c r="L287" s="61">
        <f t="shared" si="35"/>
        <v>1.6140000000000001</v>
      </c>
      <c r="M287" s="62">
        <f t="shared" si="36"/>
        <v>2.7618594256571644E-6</v>
      </c>
      <c r="N287" s="61">
        <v>0</v>
      </c>
      <c r="O287" s="61">
        <v>1.2569999999999999</v>
      </c>
      <c r="P287" s="61">
        <f t="shared" si="37"/>
        <v>1.2569999999999999</v>
      </c>
      <c r="Q287" s="65">
        <f t="shared" si="39"/>
        <v>0.28400954653937971</v>
      </c>
    </row>
    <row r="288" spans="1:17" x14ac:dyDescent="0.25">
      <c r="A288" s="84" t="s">
        <v>341</v>
      </c>
      <c r="B288" s="85">
        <v>0</v>
      </c>
      <c r="C288" s="86">
        <v>0.70099999999999996</v>
      </c>
      <c r="D288" s="64">
        <f t="shared" si="32"/>
        <v>0.70099999999999996</v>
      </c>
      <c r="E288" s="62">
        <f t="shared" si="33"/>
        <v>8.2757067890404054E-6</v>
      </c>
      <c r="F288" s="60">
        <v>0</v>
      </c>
      <c r="G288" s="61">
        <v>1.3919999999999999</v>
      </c>
      <c r="H288" s="61">
        <f t="shared" si="34"/>
        <v>1.3919999999999999</v>
      </c>
      <c r="I288" s="62">
        <f t="shared" si="38"/>
        <v>-0.49640804597701149</v>
      </c>
      <c r="J288" s="60">
        <v>35.098999999999997</v>
      </c>
      <c r="K288" s="61">
        <v>7.0540000000000003</v>
      </c>
      <c r="L288" s="61">
        <f t="shared" si="35"/>
        <v>42.152999999999999</v>
      </c>
      <c r="M288" s="62">
        <f t="shared" si="36"/>
        <v>7.213175983254426E-5</v>
      </c>
      <c r="N288" s="61">
        <v>2.5499999999999998</v>
      </c>
      <c r="O288" s="61">
        <v>10.343999999999999</v>
      </c>
      <c r="P288" s="61">
        <f t="shared" si="37"/>
        <v>12.893999999999998</v>
      </c>
      <c r="Q288" s="65">
        <f t="shared" si="39"/>
        <v>2.2691949744067013</v>
      </c>
    </row>
    <row r="289" spans="1:17" x14ac:dyDescent="0.25">
      <c r="A289" s="84" t="s">
        <v>307</v>
      </c>
      <c r="B289" s="85">
        <v>0</v>
      </c>
      <c r="C289" s="86">
        <v>0.16800000000000001</v>
      </c>
      <c r="D289" s="64">
        <f t="shared" si="32"/>
        <v>0.16800000000000001</v>
      </c>
      <c r="E289" s="62">
        <f t="shared" si="33"/>
        <v>1.9833362918099691E-6</v>
      </c>
      <c r="F289" s="60">
        <v>0</v>
      </c>
      <c r="G289" s="61">
        <v>0.151</v>
      </c>
      <c r="H289" s="61">
        <f t="shared" si="34"/>
        <v>0.151</v>
      </c>
      <c r="I289" s="62">
        <f t="shared" si="38"/>
        <v>0.11258278145695377</v>
      </c>
      <c r="J289" s="60">
        <v>1.38</v>
      </c>
      <c r="K289" s="61">
        <v>1.9219999999999999</v>
      </c>
      <c r="L289" s="61">
        <f t="shared" si="35"/>
        <v>3.3019999999999996</v>
      </c>
      <c r="M289" s="62">
        <f t="shared" si="36"/>
        <v>5.6503468547211612E-6</v>
      </c>
      <c r="N289" s="61">
        <v>0</v>
      </c>
      <c r="O289" s="61">
        <v>4.1859999999999999</v>
      </c>
      <c r="P289" s="61">
        <f t="shared" si="37"/>
        <v>4.1859999999999999</v>
      </c>
      <c r="Q289" s="65">
        <f t="shared" si="39"/>
        <v>-0.21118012422360255</v>
      </c>
    </row>
    <row r="290" spans="1:17" x14ac:dyDescent="0.25">
      <c r="A290" s="84" t="s">
        <v>343</v>
      </c>
      <c r="B290" s="85">
        <v>0</v>
      </c>
      <c r="C290" s="86">
        <v>0</v>
      </c>
      <c r="D290" s="64">
        <f t="shared" si="32"/>
        <v>0</v>
      </c>
      <c r="E290" s="62">
        <f t="shared" si="33"/>
        <v>0</v>
      </c>
      <c r="F290" s="60">
        <v>0</v>
      </c>
      <c r="G290" s="61">
        <v>0</v>
      </c>
      <c r="H290" s="61">
        <f t="shared" si="34"/>
        <v>0</v>
      </c>
      <c r="I290" s="62" t="str">
        <f t="shared" si="38"/>
        <v/>
      </c>
      <c r="J290" s="60">
        <v>0</v>
      </c>
      <c r="K290" s="61">
        <v>0</v>
      </c>
      <c r="L290" s="61">
        <f t="shared" si="35"/>
        <v>0</v>
      </c>
      <c r="M290" s="62">
        <f t="shared" si="36"/>
        <v>0</v>
      </c>
      <c r="N290" s="61">
        <v>0</v>
      </c>
      <c r="O290" s="61">
        <v>0.15</v>
      </c>
      <c r="P290" s="61">
        <f t="shared" si="37"/>
        <v>0.15</v>
      </c>
      <c r="Q290" s="65">
        <f t="shared" si="39"/>
        <v>-1</v>
      </c>
    </row>
    <row r="291" spans="1:17" x14ac:dyDescent="0.25">
      <c r="A291" s="84" t="s">
        <v>309</v>
      </c>
      <c r="B291" s="85">
        <v>0</v>
      </c>
      <c r="C291" s="86">
        <v>3.323</v>
      </c>
      <c r="D291" s="64">
        <f t="shared" si="32"/>
        <v>3.323</v>
      </c>
      <c r="E291" s="62">
        <f t="shared" si="33"/>
        <v>3.9229919629074559E-5</v>
      </c>
      <c r="F291" s="60">
        <v>0</v>
      </c>
      <c r="G291" s="61">
        <v>2.1890000000000001</v>
      </c>
      <c r="H291" s="61">
        <f t="shared" si="34"/>
        <v>2.1890000000000001</v>
      </c>
      <c r="I291" s="62">
        <f t="shared" si="38"/>
        <v>0.51804476930105059</v>
      </c>
      <c r="J291" s="60">
        <v>2</v>
      </c>
      <c r="K291" s="61">
        <v>9.8879999999999999</v>
      </c>
      <c r="L291" s="61">
        <f t="shared" si="35"/>
        <v>11.888</v>
      </c>
      <c r="M291" s="62">
        <f t="shared" si="36"/>
        <v>2.0342617628384366E-5</v>
      </c>
      <c r="N291" s="61">
        <v>0</v>
      </c>
      <c r="O291" s="61">
        <v>10.109</v>
      </c>
      <c r="P291" s="61">
        <f t="shared" si="37"/>
        <v>10.109</v>
      </c>
      <c r="Q291" s="65">
        <f t="shared" si="39"/>
        <v>0.17598179839746764</v>
      </c>
    </row>
    <row r="292" spans="1:17" x14ac:dyDescent="0.25">
      <c r="A292" s="84" t="s">
        <v>345</v>
      </c>
      <c r="B292" s="85">
        <v>0</v>
      </c>
      <c r="C292" s="86">
        <v>4.21</v>
      </c>
      <c r="D292" s="64">
        <f t="shared" si="32"/>
        <v>4.21</v>
      </c>
      <c r="E292" s="62">
        <f t="shared" si="33"/>
        <v>4.9701463026904576E-5</v>
      </c>
      <c r="F292" s="60">
        <v>0</v>
      </c>
      <c r="G292" s="61">
        <v>5.2069999999999999</v>
      </c>
      <c r="H292" s="61">
        <f t="shared" si="34"/>
        <v>5.2069999999999999</v>
      </c>
      <c r="I292" s="62">
        <f t="shared" si="38"/>
        <v>-0.19147301709237563</v>
      </c>
      <c r="J292" s="60">
        <v>0</v>
      </c>
      <c r="K292" s="61">
        <v>24.248000000000001</v>
      </c>
      <c r="L292" s="61">
        <f t="shared" si="35"/>
        <v>24.248000000000001</v>
      </c>
      <c r="M292" s="62">
        <f t="shared" si="36"/>
        <v>4.1492916575796105E-5</v>
      </c>
      <c r="N292" s="61">
        <v>0</v>
      </c>
      <c r="O292" s="61">
        <v>35.421999999999997</v>
      </c>
      <c r="P292" s="61">
        <f t="shared" si="37"/>
        <v>35.421999999999997</v>
      </c>
      <c r="Q292" s="65">
        <f t="shared" si="39"/>
        <v>-0.31545367285867532</v>
      </c>
    </row>
    <row r="293" spans="1:17" x14ac:dyDescent="0.25">
      <c r="A293" s="84" t="s">
        <v>311</v>
      </c>
      <c r="B293" s="85">
        <v>0</v>
      </c>
      <c r="C293" s="86">
        <v>0.15</v>
      </c>
      <c r="D293" s="64">
        <f t="shared" si="32"/>
        <v>0.15</v>
      </c>
      <c r="E293" s="62">
        <f t="shared" si="33"/>
        <v>1.7708359748303291E-6</v>
      </c>
      <c r="F293" s="60">
        <v>0</v>
      </c>
      <c r="G293" s="61">
        <v>0.255</v>
      </c>
      <c r="H293" s="61">
        <f t="shared" si="34"/>
        <v>0.255</v>
      </c>
      <c r="I293" s="62">
        <f t="shared" si="38"/>
        <v>-0.41176470588235292</v>
      </c>
      <c r="J293" s="60">
        <v>0</v>
      </c>
      <c r="K293" s="61">
        <v>0.42299999999999999</v>
      </c>
      <c r="L293" s="61">
        <f t="shared" si="35"/>
        <v>0.42299999999999999</v>
      </c>
      <c r="M293" s="62">
        <f t="shared" si="36"/>
        <v>7.2383304650122696E-7</v>
      </c>
      <c r="N293" s="61">
        <v>0</v>
      </c>
      <c r="O293" s="61">
        <v>1.1180000000000001</v>
      </c>
      <c r="P293" s="61">
        <f t="shared" si="37"/>
        <v>1.1180000000000001</v>
      </c>
      <c r="Q293" s="65">
        <f t="shared" si="39"/>
        <v>-0.62164579606440074</v>
      </c>
    </row>
    <row r="294" spans="1:17" x14ac:dyDescent="0.25">
      <c r="A294" s="84" t="s">
        <v>347</v>
      </c>
      <c r="B294" s="85">
        <v>0</v>
      </c>
      <c r="C294" s="86">
        <v>0</v>
      </c>
      <c r="D294" s="64">
        <f t="shared" si="32"/>
        <v>0</v>
      </c>
      <c r="E294" s="62">
        <f t="shared" si="33"/>
        <v>0</v>
      </c>
      <c r="F294" s="60">
        <v>0</v>
      </c>
      <c r="G294" s="61">
        <v>18.25</v>
      </c>
      <c r="H294" s="61">
        <f t="shared" si="34"/>
        <v>18.25</v>
      </c>
      <c r="I294" s="62">
        <f t="shared" si="38"/>
        <v>-1</v>
      </c>
      <c r="J294" s="60">
        <v>114.6</v>
      </c>
      <c r="K294" s="61">
        <v>2.7</v>
      </c>
      <c r="L294" s="61">
        <f t="shared" si="35"/>
        <v>117.3</v>
      </c>
      <c r="M294" s="62">
        <f t="shared" si="36"/>
        <v>2.0072249729218423E-4</v>
      </c>
      <c r="N294" s="61">
        <v>0</v>
      </c>
      <c r="O294" s="61">
        <v>34.75</v>
      </c>
      <c r="P294" s="61">
        <f t="shared" si="37"/>
        <v>34.75</v>
      </c>
      <c r="Q294" s="65">
        <f t="shared" si="39"/>
        <v>2.3755395683453235</v>
      </c>
    </row>
    <row r="295" spans="1:17" x14ac:dyDescent="0.25">
      <c r="A295" s="84" t="s">
        <v>313</v>
      </c>
      <c r="B295" s="85">
        <v>0</v>
      </c>
      <c r="C295" s="86">
        <v>3.2839999999999998</v>
      </c>
      <c r="D295" s="64">
        <f t="shared" si="32"/>
        <v>3.2839999999999998</v>
      </c>
      <c r="E295" s="62">
        <f t="shared" si="33"/>
        <v>3.8769502275618674E-5</v>
      </c>
      <c r="F295" s="60">
        <v>0</v>
      </c>
      <c r="G295" s="61">
        <v>4.8609999999999998</v>
      </c>
      <c r="H295" s="61">
        <f t="shared" si="34"/>
        <v>4.8609999999999998</v>
      </c>
      <c r="I295" s="62">
        <f t="shared" si="38"/>
        <v>-0.32441884385928821</v>
      </c>
      <c r="J295" s="60">
        <v>0</v>
      </c>
      <c r="K295" s="61">
        <v>14.951000000000001</v>
      </c>
      <c r="L295" s="61">
        <f t="shared" si="35"/>
        <v>14.951000000000001</v>
      </c>
      <c r="M295" s="62">
        <f t="shared" si="36"/>
        <v>2.558399025588616E-5</v>
      </c>
      <c r="N295" s="61">
        <v>0</v>
      </c>
      <c r="O295" s="61">
        <v>28.196999999999999</v>
      </c>
      <c r="P295" s="61">
        <f t="shared" si="37"/>
        <v>28.196999999999999</v>
      </c>
      <c r="Q295" s="65">
        <f t="shared" si="39"/>
        <v>-0.46976628719367308</v>
      </c>
    </row>
    <row r="296" spans="1:17" x14ac:dyDescent="0.25">
      <c r="A296" s="84" t="s">
        <v>349</v>
      </c>
      <c r="B296" s="85">
        <v>0</v>
      </c>
      <c r="C296" s="86">
        <v>0.44</v>
      </c>
      <c r="D296" s="64">
        <f t="shared" si="32"/>
        <v>0.44</v>
      </c>
      <c r="E296" s="62">
        <f t="shared" si="33"/>
        <v>5.1944521928356321E-6</v>
      </c>
      <c r="F296" s="60">
        <v>0</v>
      </c>
      <c r="G296" s="61">
        <v>0.16400000000000001</v>
      </c>
      <c r="H296" s="61">
        <f t="shared" si="34"/>
        <v>0.16400000000000001</v>
      </c>
      <c r="I296" s="62">
        <f t="shared" si="38"/>
        <v>1.6829268292682924</v>
      </c>
      <c r="J296" s="60">
        <v>0</v>
      </c>
      <c r="K296" s="61">
        <v>2.1419999999999999</v>
      </c>
      <c r="L296" s="61">
        <f t="shared" si="35"/>
        <v>2.1419999999999999</v>
      </c>
      <c r="M296" s="62">
        <f t="shared" si="36"/>
        <v>3.6653673418572771E-6</v>
      </c>
      <c r="N296" s="61">
        <v>0</v>
      </c>
      <c r="O296" s="61">
        <v>1.655</v>
      </c>
      <c r="P296" s="61">
        <f t="shared" si="37"/>
        <v>1.655</v>
      </c>
      <c r="Q296" s="65">
        <f t="shared" si="39"/>
        <v>0.29425981873111784</v>
      </c>
    </row>
    <row r="297" spans="1:17" x14ac:dyDescent="0.25">
      <c r="A297" s="84" t="s">
        <v>315</v>
      </c>
      <c r="B297" s="85">
        <v>0</v>
      </c>
      <c r="C297" s="86">
        <v>0</v>
      </c>
      <c r="D297" s="64">
        <f t="shared" ref="D297:D317" si="40">C297+B297</f>
        <v>0</v>
      </c>
      <c r="E297" s="62">
        <f t="shared" ref="E297:E317" si="41">D297/$D$7</f>
        <v>0</v>
      </c>
      <c r="F297" s="60">
        <v>0</v>
      </c>
      <c r="G297" s="61">
        <v>0</v>
      </c>
      <c r="H297" s="61">
        <f t="shared" ref="H297:H317" si="42">G297+F297</f>
        <v>0</v>
      </c>
      <c r="I297" s="62" t="str">
        <f t="shared" si="38"/>
        <v/>
      </c>
      <c r="J297" s="60">
        <v>0</v>
      </c>
      <c r="K297" s="61">
        <v>0.2</v>
      </c>
      <c r="L297" s="61">
        <f t="shared" ref="L297:L317" si="43">K297+J297</f>
        <v>0.2</v>
      </c>
      <c r="M297" s="62">
        <f t="shared" ref="M297:M317" si="44">L297/$L$7</f>
        <v>3.4223784704549742E-7</v>
      </c>
      <c r="N297" s="61">
        <v>0</v>
      </c>
      <c r="O297" s="61">
        <v>0</v>
      </c>
      <c r="P297" s="61">
        <f t="shared" ref="P297:P317" si="45">O297+N297</f>
        <v>0</v>
      </c>
      <c r="Q297" s="65" t="str">
        <f t="shared" si="39"/>
        <v/>
      </c>
    </row>
    <row r="298" spans="1:17" x14ac:dyDescent="0.25">
      <c r="A298" s="84" t="s">
        <v>351</v>
      </c>
      <c r="B298" s="85">
        <v>0</v>
      </c>
      <c r="C298" s="86">
        <v>0</v>
      </c>
      <c r="D298" s="64">
        <f t="shared" si="40"/>
        <v>0</v>
      </c>
      <c r="E298" s="62">
        <f t="shared" si="41"/>
        <v>0</v>
      </c>
      <c r="F298" s="60">
        <v>0</v>
      </c>
      <c r="G298" s="61">
        <v>0</v>
      </c>
      <c r="H298" s="61">
        <f t="shared" si="42"/>
        <v>0</v>
      </c>
      <c r="I298" s="62" t="str">
        <f t="shared" si="38"/>
        <v/>
      </c>
      <c r="J298" s="60">
        <v>0</v>
      </c>
      <c r="K298" s="61">
        <v>0</v>
      </c>
      <c r="L298" s="61">
        <f t="shared" si="43"/>
        <v>0</v>
      </c>
      <c r="M298" s="62">
        <f t="shared" si="44"/>
        <v>0</v>
      </c>
      <c r="N298" s="61">
        <v>0</v>
      </c>
      <c r="O298" s="61">
        <v>0.15</v>
      </c>
      <c r="P298" s="61">
        <f t="shared" si="45"/>
        <v>0.15</v>
      </c>
      <c r="Q298" s="65">
        <f t="shared" si="39"/>
        <v>-1</v>
      </c>
    </row>
    <row r="299" spans="1:17" x14ac:dyDescent="0.25">
      <c r="A299" s="84" t="s">
        <v>281</v>
      </c>
      <c r="B299" s="85">
        <v>0</v>
      </c>
      <c r="C299" s="86">
        <v>0.6</v>
      </c>
      <c r="D299" s="64">
        <f t="shared" si="40"/>
        <v>0.6</v>
      </c>
      <c r="E299" s="62">
        <f t="shared" si="41"/>
        <v>7.0833438993213166E-6</v>
      </c>
      <c r="F299" s="60">
        <v>0</v>
      </c>
      <c r="G299" s="61">
        <v>0</v>
      </c>
      <c r="H299" s="61">
        <f t="shared" si="42"/>
        <v>0</v>
      </c>
      <c r="I299" s="62" t="str">
        <f t="shared" si="38"/>
        <v/>
      </c>
      <c r="J299" s="60">
        <v>0</v>
      </c>
      <c r="K299" s="61">
        <v>0.6</v>
      </c>
      <c r="L299" s="61">
        <f t="shared" si="43"/>
        <v>0.6</v>
      </c>
      <c r="M299" s="62">
        <f t="shared" si="44"/>
        <v>1.0267135411364921E-6</v>
      </c>
      <c r="N299" s="61">
        <v>0</v>
      </c>
      <c r="O299" s="61">
        <v>0</v>
      </c>
      <c r="P299" s="61">
        <f t="shared" si="45"/>
        <v>0</v>
      </c>
      <c r="Q299" s="65" t="str">
        <f t="shared" si="39"/>
        <v/>
      </c>
    </row>
    <row r="300" spans="1:17" x14ac:dyDescent="0.25">
      <c r="A300" s="84" t="s">
        <v>353</v>
      </c>
      <c r="B300" s="85">
        <v>0</v>
      </c>
      <c r="C300" s="86">
        <v>1.552</v>
      </c>
      <c r="D300" s="64">
        <f t="shared" si="40"/>
        <v>1.552</v>
      </c>
      <c r="E300" s="62">
        <f t="shared" si="41"/>
        <v>1.832224955291114E-5</v>
      </c>
      <c r="F300" s="60">
        <v>0</v>
      </c>
      <c r="G300" s="61">
        <v>1.429</v>
      </c>
      <c r="H300" s="61">
        <f t="shared" si="42"/>
        <v>1.429</v>
      </c>
      <c r="I300" s="62">
        <f t="shared" si="38"/>
        <v>8.6074177746676028E-2</v>
      </c>
      <c r="J300" s="60">
        <v>0</v>
      </c>
      <c r="K300" s="61">
        <v>8.1329999999999991</v>
      </c>
      <c r="L300" s="61">
        <f t="shared" si="43"/>
        <v>8.1329999999999991</v>
      </c>
      <c r="M300" s="62">
        <f t="shared" si="44"/>
        <v>1.3917102050105151E-5</v>
      </c>
      <c r="N300" s="61">
        <v>0</v>
      </c>
      <c r="O300" s="61">
        <v>14.337</v>
      </c>
      <c r="P300" s="61">
        <f t="shared" si="45"/>
        <v>14.337</v>
      </c>
      <c r="Q300" s="65">
        <f t="shared" si="39"/>
        <v>-0.43272651182255706</v>
      </c>
    </row>
    <row r="301" spans="1:17" x14ac:dyDescent="0.25">
      <c r="A301" s="84" t="s">
        <v>319</v>
      </c>
      <c r="B301" s="85">
        <v>0</v>
      </c>
      <c r="C301" s="86">
        <v>0</v>
      </c>
      <c r="D301" s="64">
        <f t="shared" si="40"/>
        <v>0</v>
      </c>
      <c r="E301" s="62">
        <f t="shared" si="41"/>
        <v>0</v>
      </c>
      <c r="F301" s="60">
        <v>0</v>
      </c>
      <c r="G301" s="61">
        <v>0</v>
      </c>
      <c r="H301" s="61">
        <f t="shared" si="42"/>
        <v>0</v>
      </c>
      <c r="I301" s="62" t="str">
        <f t="shared" si="38"/>
        <v/>
      </c>
      <c r="J301" s="60">
        <v>0</v>
      </c>
      <c r="K301" s="61">
        <v>0.04</v>
      </c>
      <c r="L301" s="61">
        <f t="shared" si="43"/>
        <v>0.04</v>
      </c>
      <c r="M301" s="62">
        <f t="shared" si="44"/>
        <v>6.8447569409099487E-8</v>
      </c>
      <c r="N301" s="61">
        <v>0</v>
      </c>
      <c r="O301" s="61">
        <v>0.39100000000000001</v>
      </c>
      <c r="P301" s="61">
        <f t="shared" si="45"/>
        <v>0.39100000000000001</v>
      </c>
      <c r="Q301" s="65">
        <f t="shared" si="39"/>
        <v>-0.89769820971867009</v>
      </c>
    </row>
    <row r="302" spans="1:17" x14ac:dyDescent="0.25">
      <c r="A302" s="84" t="s">
        <v>92</v>
      </c>
      <c r="B302" s="85">
        <v>0</v>
      </c>
      <c r="C302" s="86">
        <v>2.67</v>
      </c>
      <c r="D302" s="64">
        <f t="shared" si="40"/>
        <v>2.67</v>
      </c>
      <c r="E302" s="62">
        <f t="shared" si="41"/>
        <v>3.1520880351979863E-5</v>
      </c>
      <c r="F302" s="60">
        <v>0</v>
      </c>
      <c r="G302" s="61">
        <v>2.56</v>
      </c>
      <c r="H302" s="61">
        <f t="shared" si="42"/>
        <v>2.56</v>
      </c>
      <c r="I302" s="62">
        <f t="shared" si="38"/>
        <v>4.296875E-2</v>
      </c>
      <c r="J302" s="60">
        <v>0</v>
      </c>
      <c r="K302" s="61">
        <v>16.372</v>
      </c>
      <c r="L302" s="61">
        <f t="shared" si="43"/>
        <v>16.372</v>
      </c>
      <c r="M302" s="62">
        <f t="shared" si="44"/>
        <v>2.8015590159144419E-5</v>
      </c>
      <c r="N302" s="61">
        <v>0</v>
      </c>
      <c r="O302" s="61">
        <v>8.8130000000000006</v>
      </c>
      <c r="P302" s="61">
        <f t="shared" si="45"/>
        <v>8.8130000000000006</v>
      </c>
      <c r="Q302" s="65">
        <f t="shared" si="39"/>
        <v>0.85771020083966842</v>
      </c>
    </row>
    <row r="303" spans="1:17" x14ac:dyDescent="0.25">
      <c r="A303" s="84" t="s">
        <v>301</v>
      </c>
      <c r="B303" s="85">
        <v>0</v>
      </c>
      <c r="C303" s="86">
        <v>0</v>
      </c>
      <c r="D303" s="64">
        <f t="shared" si="40"/>
        <v>0</v>
      </c>
      <c r="E303" s="62">
        <f t="shared" si="41"/>
        <v>0</v>
      </c>
      <c r="F303" s="60">
        <v>0</v>
      </c>
      <c r="G303" s="61">
        <v>0</v>
      </c>
      <c r="H303" s="61">
        <f t="shared" si="42"/>
        <v>0</v>
      </c>
      <c r="I303" s="62" t="str">
        <f t="shared" si="38"/>
        <v/>
      </c>
      <c r="J303" s="60">
        <v>0</v>
      </c>
      <c r="K303" s="61">
        <v>1.391</v>
      </c>
      <c r="L303" s="61">
        <f t="shared" si="43"/>
        <v>1.391</v>
      </c>
      <c r="M303" s="62">
        <f t="shared" si="44"/>
        <v>2.3802642262014345E-6</v>
      </c>
      <c r="N303" s="61">
        <v>0</v>
      </c>
      <c r="O303" s="61">
        <v>0.54200000000000004</v>
      </c>
      <c r="P303" s="61">
        <f t="shared" si="45"/>
        <v>0.54200000000000004</v>
      </c>
      <c r="Q303" s="65">
        <f t="shared" si="39"/>
        <v>1.5664206642066421</v>
      </c>
    </row>
    <row r="304" spans="1:17" x14ac:dyDescent="0.25">
      <c r="A304" s="84" t="s">
        <v>357</v>
      </c>
      <c r="B304" s="85">
        <v>0</v>
      </c>
      <c r="C304" s="86">
        <v>0.3</v>
      </c>
      <c r="D304" s="64">
        <f t="shared" si="40"/>
        <v>0.3</v>
      </c>
      <c r="E304" s="62">
        <f t="shared" si="41"/>
        <v>3.5416719496606583E-6</v>
      </c>
      <c r="F304" s="60">
        <v>0</v>
      </c>
      <c r="G304" s="61">
        <v>0</v>
      </c>
      <c r="H304" s="61">
        <f t="shared" si="42"/>
        <v>0</v>
      </c>
      <c r="I304" s="62" t="str">
        <f t="shared" si="38"/>
        <v/>
      </c>
      <c r="J304" s="60">
        <v>0</v>
      </c>
      <c r="K304" s="61">
        <v>7.1580000000000004</v>
      </c>
      <c r="L304" s="61">
        <f t="shared" si="43"/>
        <v>7.1580000000000004</v>
      </c>
      <c r="M304" s="62">
        <f t="shared" si="44"/>
        <v>1.2248692545758353E-5</v>
      </c>
      <c r="N304" s="61">
        <v>0</v>
      </c>
      <c r="O304" s="61">
        <v>0</v>
      </c>
      <c r="P304" s="61">
        <f t="shared" si="45"/>
        <v>0</v>
      </c>
      <c r="Q304" s="65" t="str">
        <f t="shared" si="39"/>
        <v/>
      </c>
    </row>
    <row r="305" spans="1:17" x14ac:dyDescent="0.25">
      <c r="A305" s="84" t="s">
        <v>303</v>
      </c>
      <c r="B305" s="85">
        <v>0</v>
      </c>
      <c r="C305" s="86">
        <v>0.125</v>
      </c>
      <c r="D305" s="64">
        <f t="shared" si="40"/>
        <v>0.125</v>
      </c>
      <c r="E305" s="62">
        <f t="shared" si="41"/>
        <v>1.4756966456919411E-6</v>
      </c>
      <c r="F305" s="60">
        <v>0</v>
      </c>
      <c r="G305" s="61">
        <v>0</v>
      </c>
      <c r="H305" s="61">
        <f t="shared" si="42"/>
        <v>0</v>
      </c>
      <c r="I305" s="62" t="str">
        <f t="shared" si="38"/>
        <v/>
      </c>
      <c r="J305" s="60">
        <v>0</v>
      </c>
      <c r="K305" s="61">
        <v>0.125</v>
      </c>
      <c r="L305" s="61">
        <f t="shared" si="43"/>
        <v>0.125</v>
      </c>
      <c r="M305" s="62">
        <f t="shared" si="44"/>
        <v>2.1389865440343588E-7</v>
      </c>
      <c r="N305" s="61">
        <v>0</v>
      </c>
      <c r="O305" s="61">
        <v>0</v>
      </c>
      <c r="P305" s="61">
        <f t="shared" si="45"/>
        <v>0</v>
      </c>
      <c r="Q305" s="65" t="str">
        <f t="shared" si="39"/>
        <v/>
      </c>
    </row>
    <row r="306" spans="1:17" x14ac:dyDescent="0.25">
      <c r="A306" s="84" t="s">
        <v>114</v>
      </c>
      <c r="B306" s="85">
        <v>0</v>
      </c>
      <c r="C306" s="86">
        <v>0.97</v>
      </c>
      <c r="D306" s="64">
        <f t="shared" si="40"/>
        <v>0.97</v>
      </c>
      <c r="E306" s="62">
        <f t="shared" si="41"/>
        <v>1.1451405970569462E-5</v>
      </c>
      <c r="F306" s="60">
        <v>0</v>
      </c>
      <c r="G306" s="61">
        <v>1.145</v>
      </c>
      <c r="H306" s="61">
        <f t="shared" si="42"/>
        <v>1.145</v>
      </c>
      <c r="I306" s="62">
        <f t="shared" si="38"/>
        <v>-0.15283842794759828</v>
      </c>
      <c r="J306" s="60">
        <v>17.88</v>
      </c>
      <c r="K306" s="61">
        <v>14.510999999999999</v>
      </c>
      <c r="L306" s="61">
        <f t="shared" si="43"/>
        <v>32.390999999999998</v>
      </c>
      <c r="M306" s="62">
        <f t="shared" si="44"/>
        <v>5.542713051825353E-5</v>
      </c>
      <c r="N306" s="61">
        <v>17.97</v>
      </c>
      <c r="O306" s="61">
        <v>11.837</v>
      </c>
      <c r="P306" s="61">
        <f t="shared" si="45"/>
        <v>29.806999999999999</v>
      </c>
      <c r="Q306" s="65">
        <f t="shared" si="39"/>
        <v>8.6691045727513627E-2</v>
      </c>
    </row>
    <row r="307" spans="1:17" x14ac:dyDescent="0.25">
      <c r="A307" s="84" t="s">
        <v>360</v>
      </c>
      <c r="B307" s="85">
        <v>0</v>
      </c>
      <c r="C307" s="86">
        <v>0</v>
      </c>
      <c r="D307" s="64">
        <f t="shared" si="40"/>
        <v>0</v>
      </c>
      <c r="E307" s="62">
        <f t="shared" si="41"/>
        <v>0</v>
      </c>
      <c r="F307" s="60">
        <v>0</v>
      </c>
      <c r="G307" s="61">
        <v>0</v>
      </c>
      <c r="H307" s="61">
        <f t="shared" si="42"/>
        <v>0</v>
      </c>
      <c r="I307" s="62" t="str">
        <f t="shared" si="38"/>
        <v/>
      </c>
      <c r="J307" s="60">
        <v>27.7</v>
      </c>
      <c r="K307" s="61">
        <v>0</v>
      </c>
      <c r="L307" s="61">
        <f t="shared" si="43"/>
        <v>27.7</v>
      </c>
      <c r="M307" s="62">
        <f t="shared" si="44"/>
        <v>4.7399941815801391E-5</v>
      </c>
      <c r="N307" s="61">
        <v>0</v>
      </c>
      <c r="O307" s="61">
        <v>7.5</v>
      </c>
      <c r="P307" s="61">
        <f t="shared" si="45"/>
        <v>7.5</v>
      </c>
      <c r="Q307" s="65">
        <f t="shared" si="39"/>
        <v>2.6933333333333334</v>
      </c>
    </row>
    <row r="308" spans="1:17" x14ac:dyDescent="0.25">
      <c r="A308" s="84" t="s">
        <v>361</v>
      </c>
      <c r="B308" s="85">
        <v>0</v>
      </c>
      <c r="C308" s="86">
        <v>0</v>
      </c>
      <c r="D308" s="64">
        <f t="shared" si="40"/>
        <v>0</v>
      </c>
      <c r="E308" s="62">
        <f t="shared" si="41"/>
        <v>0</v>
      </c>
      <c r="F308" s="60">
        <v>0</v>
      </c>
      <c r="G308" s="61">
        <v>0</v>
      </c>
      <c r="H308" s="61">
        <f t="shared" si="42"/>
        <v>0</v>
      </c>
      <c r="I308" s="62" t="str">
        <f t="shared" si="38"/>
        <v/>
      </c>
      <c r="J308" s="60">
        <v>0</v>
      </c>
      <c r="K308" s="61">
        <v>0</v>
      </c>
      <c r="L308" s="61">
        <f t="shared" si="43"/>
        <v>0</v>
      </c>
      <c r="M308" s="62">
        <f t="shared" si="44"/>
        <v>0</v>
      </c>
      <c r="N308" s="61">
        <v>0</v>
      </c>
      <c r="O308" s="61">
        <v>0.375</v>
      </c>
      <c r="P308" s="61">
        <f t="shared" si="45"/>
        <v>0.375</v>
      </c>
      <c r="Q308" s="65">
        <f t="shared" si="39"/>
        <v>-1</v>
      </c>
    </row>
    <row r="309" spans="1:17" x14ac:dyDescent="0.25">
      <c r="A309" s="84" t="s">
        <v>362</v>
      </c>
      <c r="B309" s="85">
        <v>0</v>
      </c>
      <c r="C309" s="86">
        <v>0</v>
      </c>
      <c r="D309" s="64">
        <f t="shared" si="40"/>
        <v>0</v>
      </c>
      <c r="E309" s="62">
        <f t="shared" si="41"/>
        <v>0</v>
      </c>
      <c r="F309" s="60">
        <v>0</v>
      </c>
      <c r="G309" s="61">
        <v>0</v>
      </c>
      <c r="H309" s="61">
        <f t="shared" si="42"/>
        <v>0</v>
      </c>
      <c r="I309" s="62" t="str">
        <f t="shared" si="38"/>
        <v/>
      </c>
      <c r="J309" s="60">
        <v>0</v>
      </c>
      <c r="K309" s="61">
        <v>0</v>
      </c>
      <c r="L309" s="61">
        <f t="shared" si="43"/>
        <v>0</v>
      </c>
      <c r="M309" s="62">
        <f t="shared" si="44"/>
        <v>0</v>
      </c>
      <c r="N309" s="61">
        <v>0</v>
      </c>
      <c r="O309" s="61">
        <v>0.11600000000000001</v>
      </c>
      <c r="P309" s="61">
        <f t="shared" si="45"/>
        <v>0.11600000000000001</v>
      </c>
      <c r="Q309" s="65">
        <f t="shared" si="39"/>
        <v>-1</v>
      </c>
    </row>
    <row r="310" spans="1:17" x14ac:dyDescent="0.25">
      <c r="A310" s="84" t="s">
        <v>363</v>
      </c>
      <c r="B310" s="85">
        <v>0</v>
      </c>
      <c r="C310" s="86">
        <v>0.45500000000000002</v>
      </c>
      <c r="D310" s="64">
        <f t="shared" si="40"/>
        <v>0.45500000000000002</v>
      </c>
      <c r="E310" s="62">
        <f t="shared" si="41"/>
        <v>5.3715357903186654E-6</v>
      </c>
      <c r="F310" s="60">
        <v>0</v>
      </c>
      <c r="G310" s="61">
        <v>0.58499999999999996</v>
      </c>
      <c r="H310" s="61">
        <f t="shared" si="42"/>
        <v>0.58499999999999996</v>
      </c>
      <c r="I310" s="62">
        <f t="shared" si="38"/>
        <v>-0.2222222222222221</v>
      </c>
      <c r="J310" s="60">
        <v>0</v>
      </c>
      <c r="K310" s="61">
        <v>1.96</v>
      </c>
      <c r="L310" s="61">
        <f t="shared" si="43"/>
        <v>1.96</v>
      </c>
      <c r="M310" s="62">
        <f t="shared" si="44"/>
        <v>3.3539309010458744E-6</v>
      </c>
      <c r="N310" s="61">
        <v>0</v>
      </c>
      <c r="O310" s="61">
        <v>1.931</v>
      </c>
      <c r="P310" s="61">
        <f t="shared" si="45"/>
        <v>1.931</v>
      </c>
      <c r="Q310" s="65">
        <f t="shared" si="39"/>
        <v>1.5018125323666531E-2</v>
      </c>
    </row>
    <row r="311" spans="1:17" x14ac:dyDescent="0.25">
      <c r="A311" s="84" t="s">
        <v>364</v>
      </c>
      <c r="B311" s="85">
        <v>0</v>
      </c>
      <c r="C311" s="86">
        <v>0</v>
      </c>
      <c r="D311" s="64">
        <f t="shared" si="40"/>
        <v>0</v>
      </c>
      <c r="E311" s="62">
        <f t="shared" si="41"/>
        <v>0</v>
      </c>
      <c r="F311" s="60">
        <v>0</v>
      </c>
      <c r="G311" s="61">
        <v>0</v>
      </c>
      <c r="H311" s="61">
        <f t="shared" si="42"/>
        <v>0</v>
      </c>
      <c r="I311" s="62" t="str">
        <f t="shared" si="38"/>
        <v/>
      </c>
      <c r="J311" s="60">
        <v>0</v>
      </c>
      <c r="K311" s="61">
        <v>0</v>
      </c>
      <c r="L311" s="61">
        <f t="shared" si="43"/>
        <v>0</v>
      </c>
      <c r="M311" s="62">
        <f t="shared" si="44"/>
        <v>0</v>
      </c>
      <c r="N311" s="61">
        <v>0</v>
      </c>
      <c r="O311" s="61">
        <v>0</v>
      </c>
      <c r="P311" s="61">
        <f t="shared" si="45"/>
        <v>0</v>
      </c>
      <c r="Q311" s="65" t="str">
        <f t="shared" si="39"/>
        <v/>
      </c>
    </row>
    <row r="312" spans="1:17" x14ac:dyDescent="0.25">
      <c r="A312" s="84" t="s">
        <v>365</v>
      </c>
      <c r="B312" s="85">
        <v>0</v>
      </c>
      <c r="C312" s="86">
        <v>0</v>
      </c>
      <c r="D312" s="64">
        <f t="shared" si="40"/>
        <v>0</v>
      </c>
      <c r="E312" s="62">
        <f t="shared" si="41"/>
        <v>0</v>
      </c>
      <c r="F312" s="60">
        <v>0</v>
      </c>
      <c r="G312" s="61">
        <v>0</v>
      </c>
      <c r="H312" s="61">
        <f t="shared" si="42"/>
        <v>0</v>
      </c>
      <c r="I312" s="62" t="str">
        <f t="shared" si="38"/>
        <v/>
      </c>
      <c r="J312" s="60">
        <v>0</v>
      </c>
      <c r="K312" s="61">
        <v>0</v>
      </c>
      <c r="L312" s="61">
        <f t="shared" si="43"/>
        <v>0</v>
      </c>
      <c r="M312" s="62">
        <f t="shared" si="44"/>
        <v>0</v>
      </c>
      <c r="N312" s="61">
        <v>0</v>
      </c>
      <c r="O312" s="61">
        <v>0.95499999999999996</v>
      </c>
      <c r="P312" s="61">
        <f t="shared" si="45"/>
        <v>0.95499999999999996</v>
      </c>
      <c r="Q312" s="65">
        <f t="shared" si="39"/>
        <v>-1</v>
      </c>
    </row>
    <row r="313" spans="1:17" x14ac:dyDescent="0.25">
      <c r="A313" s="84" t="s">
        <v>366</v>
      </c>
      <c r="B313" s="85">
        <v>0</v>
      </c>
      <c r="C313" s="86">
        <v>0</v>
      </c>
      <c r="D313" s="64">
        <f t="shared" si="40"/>
        <v>0</v>
      </c>
      <c r="E313" s="62">
        <f t="shared" si="41"/>
        <v>0</v>
      </c>
      <c r="F313" s="60">
        <v>0</v>
      </c>
      <c r="G313" s="61">
        <v>0</v>
      </c>
      <c r="H313" s="61">
        <f t="shared" si="42"/>
        <v>0</v>
      </c>
      <c r="I313" s="62" t="str">
        <f t="shared" si="38"/>
        <v/>
      </c>
      <c r="J313" s="60">
        <v>0</v>
      </c>
      <c r="K313" s="61">
        <v>0.2</v>
      </c>
      <c r="L313" s="61">
        <f t="shared" si="43"/>
        <v>0.2</v>
      </c>
      <c r="M313" s="62">
        <f t="shared" si="44"/>
        <v>3.4223784704549742E-7</v>
      </c>
      <c r="N313" s="61">
        <v>0</v>
      </c>
      <c r="O313" s="61">
        <v>0.11</v>
      </c>
      <c r="P313" s="61">
        <f t="shared" si="45"/>
        <v>0.11</v>
      </c>
      <c r="Q313" s="65">
        <f t="shared" si="39"/>
        <v>0.81818181818181834</v>
      </c>
    </row>
    <row r="314" spans="1:17" x14ac:dyDescent="0.25">
      <c r="A314" s="84" t="s">
        <v>125</v>
      </c>
      <c r="B314" s="85">
        <v>0</v>
      </c>
      <c r="C314" s="86">
        <v>1.06</v>
      </c>
      <c r="D314" s="64">
        <f t="shared" si="40"/>
        <v>1.06</v>
      </c>
      <c r="E314" s="62">
        <f t="shared" si="41"/>
        <v>1.2513907555467661E-5</v>
      </c>
      <c r="F314" s="60">
        <v>0</v>
      </c>
      <c r="G314" s="61">
        <v>1.62</v>
      </c>
      <c r="H314" s="61">
        <f t="shared" si="42"/>
        <v>1.62</v>
      </c>
      <c r="I314" s="62">
        <f t="shared" si="38"/>
        <v>-0.34567901234567899</v>
      </c>
      <c r="J314" s="60">
        <v>0</v>
      </c>
      <c r="K314" s="61">
        <v>8.1509999999999998</v>
      </c>
      <c r="L314" s="61">
        <f t="shared" si="43"/>
        <v>8.1509999999999998</v>
      </c>
      <c r="M314" s="62">
        <f t="shared" si="44"/>
        <v>1.3947903456339247E-5</v>
      </c>
      <c r="N314" s="61">
        <v>0</v>
      </c>
      <c r="O314" s="61">
        <v>11.78</v>
      </c>
      <c r="P314" s="61">
        <f t="shared" si="45"/>
        <v>11.78</v>
      </c>
      <c r="Q314" s="65">
        <f t="shared" si="39"/>
        <v>-0.30806451612903218</v>
      </c>
    </row>
    <row r="315" spans="1:17" x14ac:dyDescent="0.25">
      <c r="A315" s="84" t="s">
        <v>367</v>
      </c>
      <c r="B315" s="85">
        <v>0</v>
      </c>
      <c r="C315" s="86">
        <v>0</v>
      </c>
      <c r="D315" s="64">
        <f t="shared" si="40"/>
        <v>0</v>
      </c>
      <c r="E315" s="62">
        <f t="shared" si="41"/>
        <v>0</v>
      </c>
      <c r="F315" s="60">
        <v>0</v>
      </c>
      <c r="G315" s="61">
        <v>0</v>
      </c>
      <c r="H315" s="61">
        <f t="shared" si="42"/>
        <v>0</v>
      </c>
      <c r="I315" s="62" t="str">
        <f t="shared" si="38"/>
        <v/>
      </c>
      <c r="J315" s="60">
        <v>0</v>
      </c>
      <c r="K315" s="61">
        <v>0</v>
      </c>
      <c r="L315" s="61">
        <f t="shared" si="43"/>
        <v>0</v>
      </c>
      <c r="M315" s="62">
        <f t="shared" si="44"/>
        <v>0</v>
      </c>
      <c r="N315" s="61">
        <v>0</v>
      </c>
      <c r="O315" s="61">
        <v>0</v>
      </c>
      <c r="P315" s="61">
        <f t="shared" si="45"/>
        <v>0</v>
      </c>
      <c r="Q315" s="65" t="str">
        <f t="shared" si="39"/>
        <v/>
      </c>
    </row>
    <row r="316" spans="1:17" x14ac:dyDescent="0.25">
      <c r="A316" s="84" t="s">
        <v>368</v>
      </c>
      <c r="B316" s="85">
        <v>0</v>
      </c>
      <c r="C316" s="86">
        <v>3.2919999999999998</v>
      </c>
      <c r="D316" s="64">
        <f t="shared" si="40"/>
        <v>3.2919999999999998</v>
      </c>
      <c r="E316" s="62">
        <f t="shared" si="41"/>
        <v>3.8863946860942954E-5</v>
      </c>
      <c r="F316" s="60">
        <v>0</v>
      </c>
      <c r="G316" s="61">
        <v>2.6019999999999999</v>
      </c>
      <c r="H316" s="61">
        <f t="shared" si="42"/>
        <v>2.6019999999999999</v>
      </c>
      <c r="I316" s="62">
        <f t="shared" si="38"/>
        <v>0.26518063028439665</v>
      </c>
      <c r="J316" s="60">
        <v>8.798</v>
      </c>
      <c r="K316" s="61">
        <v>18.094000000000001</v>
      </c>
      <c r="L316" s="61">
        <f t="shared" si="43"/>
        <v>26.892000000000003</v>
      </c>
      <c r="M316" s="62">
        <f t="shared" si="44"/>
        <v>4.6017300913737589E-5</v>
      </c>
      <c r="N316" s="61">
        <v>15.891999999999999</v>
      </c>
      <c r="O316" s="61">
        <v>49.856000000000002</v>
      </c>
      <c r="P316" s="61">
        <f t="shared" si="45"/>
        <v>65.748000000000005</v>
      </c>
      <c r="Q316" s="65">
        <f t="shared" si="39"/>
        <v>-0.59098375615988319</v>
      </c>
    </row>
    <row r="317" spans="1:17" ht="15.75" thickBot="1" x14ac:dyDescent="0.3">
      <c r="A317" s="87" t="s">
        <v>369</v>
      </c>
      <c r="B317" s="88">
        <v>0</v>
      </c>
      <c r="C317" s="135">
        <v>0</v>
      </c>
      <c r="D317" s="71">
        <f t="shared" si="40"/>
        <v>0</v>
      </c>
      <c r="E317" s="69">
        <f t="shared" si="41"/>
        <v>0</v>
      </c>
      <c r="F317" s="67">
        <v>0</v>
      </c>
      <c r="G317" s="68">
        <v>0</v>
      </c>
      <c r="H317" s="68">
        <f t="shared" si="42"/>
        <v>0</v>
      </c>
      <c r="I317" s="69" t="str">
        <f t="shared" si="38"/>
        <v/>
      </c>
      <c r="J317" s="67">
        <v>0</v>
      </c>
      <c r="K317" s="68">
        <v>0</v>
      </c>
      <c r="L317" s="68">
        <f t="shared" si="43"/>
        <v>0</v>
      </c>
      <c r="M317" s="69">
        <f t="shared" si="44"/>
        <v>0</v>
      </c>
      <c r="N317" s="68">
        <v>0</v>
      </c>
      <c r="O317" s="68">
        <v>0</v>
      </c>
      <c r="P317" s="68">
        <f t="shared" si="45"/>
        <v>0</v>
      </c>
      <c r="Q317" s="72" t="str">
        <f t="shared" si="39"/>
        <v/>
      </c>
    </row>
    <row r="318" spans="1:17" ht="15.75" thickTop="1" x14ac:dyDescent="0.25"/>
  </sheetData>
  <mergeCells count="12">
    <mergeCell ref="A3:Q3"/>
    <mergeCell ref="J5:L5"/>
    <mergeCell ref="M5:M6"/>
    <mergeCell ref="N5:P5"/>
    <mergeCell ref="Q5:Q6"/>
    <mergeCell ref="A4:A6"/>
    <mergeCell ref="B4:I4"/>
    <mergeCell ref="J4:Q4"/>
    <mergeCell ref="B5:D5"/>
    <mergeCell ref="E5:E6"/>
    <mergeCell ref="F5:H5"/>
    <mergeCell ref="I5:I6"/>
  </mergeCells>
  <conditionalFormatting sqref="Q318:Q65536 I318:I65536">
    <cfRule type="cellIs" dxfId="20" priority="8" stopIfTrue="1" operator="lessThan">
      <formula>0</formula>
    </cfRule>
  </conditionalFormatting>
  <conditionalFormatting sqref="I7:I9 Q7:Q9">
    <cfRule type="cellIs" dxfId="19" priority="9" stopIfTrue="1" operator="lessThan">
      <formula>0</formula>
    </cfRule>
    <cfRule type="cellIs" dxfId="18" priority="10" stopIfTrue="1" operator="greaterThanOrEqual">
      <formula>0</formula>
    </cfRule>
  </conditionalFormatting>
  <conditionalFormatting sqref="Q4:Q6 I4">
    <cfRule type="cellIs" dxfId="17" priority="7" stopIfTrue="1" operator="lessThan">
      <formula>0</formula>
    </cfRule>
  </conditionalFormatting>
  <conditionalFormatting sqref="I5:I6">
    <cfRule type="cellIs" dxfId="16" priority="6" stopIfTrue="1" operator="lessThan">
      <formula>0</formula>
    </cfRule>
  </conditionalFormatting>
  <conditionalFormatting sqref="I10:I317 Q10:Q317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8"/>
  <sheetViews>
    <sheetView zoomScale="90" zoomScaleNormal="90" workbookViewId="0"/>
  </sheetViews>
  <sheetFormatPr baseColWidth="10" defaultRowHeight="15" x14ac:dyDescent="0.25"/>
  <cols>
    <col min="1" max="1" width="39" style="44" customWidth="1"/>
    <col min="2" max="2" width="12.42578125" style="44" bestFit="1" customWidth="1"/>
    <col min="3" max="3" width="15" style="44" customWidth="1"/>
    <col min="4" max="4" width="12.42578125" style="44" bestFit="1" customWidth="1"/>
    <col min="5" max="5" width="10.7109375" style="44" bestFit="1" customWidth="1"/>
    <col min="6" max="6" width="12.42578125" style="44" bestFit="1" customWidth="1"/>
    <col min="7" max="7" width="14.7109375" style="44" customWidth="1"/>
    <col min="8" max="8" width="12.42578125" style="44" bestFit="1" customWidth="1"/>
    <col min="9" max="9" width="9.5703125" style="44" customWidth="1"/>
    <col min="10" max="10" width="14.140625" style="44" bestFit="1" customWidth="1"/>
    <col min="11" max="11" width="15.42578125" style="44" customWidth="1"/>
    <col min="12" max="12" width="14.28515625" style="44" customWidth="1"/>
    <col min="13" max="13" width="10.7109375" style="44" bestFit="1" customWidth="1"/>
    <col min="14" max="14" width="14.140625" style="44" bestFit="1" customWidth="1"/>
    <col min="15" max="15" width="15.140625" style="44" customWidth="1"/>
    <col min="16" max="16" width="16.28515625" style="44" customWidth="1"/>
    <col min="17" max="17" width="10.28515625" style="44" bestFit="1" customWidth="1"/>
    <col min="18" max="19" width="11.42578125" style="44"/>
  </cols>
  <sheetData>
    <row r="1" spans="1:19" ht="15.75" x14ac:dyDescent="0.25">
      <c r="A1" s="89" t="s">
        <v>25</v>
      </c>
    </row>
    <row r="2" spans="1:19" ht="15.75" thickBot="1" x14ac:dyDescent="0.3"/>
    <row r="3" spans="1:19" ht="21.75" thickTop="1" thickBot="1" x14ac:dyDescent="0.3">
      <c r="A3" s="232" t="s">
        <v>127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9" ht="15.75" thickBot="1" x14ac:dyDescent="0.3">
      <c r="A4" s="215" t="s">
        <v>42</v>
      </c>
      <c r="B4" s="194" t="s">
        <v>43</v>
      </c>
      <c r="C4" s="195"/>
      <c r="D4" s="195"/>
      <c r="E4" s="195"/>
      <c r="F4" s="195"/>
      <c r="G4" s="195"/>
      <c r="H4" s="195"/>
      <c r="I4" s="196"/>
      <c r="J4" s="194" t="s">
        <v>44</v>
      </c>
      <c r="K4" s="195"/>
      <c r="L4" s="195"/>
      <c r="M4" s="195"/>
      <c r="N4" s="195"/>
      <c r="O4" s="195"/>
      <c r="P4" s="195"/>
      <c r="Q4" s="234"/>
    </row>
    <row r="5" spans="1:19" ht="16.5" x14ac:dyDescent="0.25">
      <c r="A5" s="216"/>
      <c r="B5" s="219">
        <v>43647</v>
      </c>
      <c r="C5" s="220"/>
      <c r="D5" s="220"/>
      <c r="E5" s="176" t="s">
        <v>45</v>
      </c>
      <c r="F5" s="219">
        <v>43282</v>
      </c>
      <c r="G5" s="220"/>
      <c r="H5" s="220"/>
      <c r="I5" s="191" t="s">
        <v>46</v>
      </c>
      <c r="J5" s="211" t="s">
        <v>95</v>
      </c>
      <c r="K5" s="212"/>
      <c r="L5" s="212"/>
      <c r="M5" s="176" t="s">
        <v>45</v>
      </c>
      <c r="N5" s="211" t="s">
        <v>96</v>
      </c>
      <c r="O5" s="212"/>
      <c r="P5" s="212"/>
      <c r="Q5" s="213" t="s">
        <v>46</v>
      </c>
      <c r="R5" s="90"/>
      <c r="S5" s="90"/>
    </row>
    <row r="6" spans="1:19" ht="29.25" thickBot="1" x14ac:dyDescent="0.3">
      <c r="A6" s="217"/>
      <c r="B6" s="91" t="s">
        <v>128</v>
      </c>
      <c r="C6" s="92" t="s">
        <v>129</v>
      </c>
      <c r="D6" s="92" t="s">
        <v>49</v>
      </c>
      <c r="E6" s="177"/>
      <c r="F6" s="91" t="s">
        <v>128</v>
      </c>
      <c r="G6" s="92" t="s">
        <v>129</v>
      </c>
      <c r="H6" s="92" t="s">
        <v>49</v>
      </c>
      <c r="I6" s="192"/>
      <c r="J6" s="91" t="s">
        <v>128</v>
      </c>
      <c r="K6" s="92" t="s">
        <v>129</v>
      </c>
      <c r="L6" s="92" t="s">
        <v>49</v>
      </c>
      <c r="M6" s="177"/>
      <c r="N6" s="91" t="s">
        <v>128</v>
      </c>
      <c r="O6" s="92" t="s">
        <v>129</v>
      </c>
      <c r="P6" s="92" t="s">
        <v>49</v>
      </c>
      <c r="Q6" s="214"/>
      <c r="R6" s="74"/>
      <c r="S6" s="74"/>
    </row>
    <row r="7" spans="1:19" ht="18.75" thickTop="1" thickBot="1" x14ac:dyDescent="0.35">
      <c r="A7" s="93" t="s">
        <v>50</v>
      </c>
      <c r="B7" s="94">
        <f>SUM(B8:B888)</f>
        <v>5598520</v>
      </c>
      <c r="C7" s="95">
        <f>SUM(C8:C888)</f>
        <v>1428490</v>
      </c>
      <c r="D7" s="96">
        <f t="shared" ref="D7:D26" si="0">C7+B7</f>
        <v>7027010</v>
      </c>
      <c r="E7" s="97">
        <f t="shared" ref="E7:E71" si="1">D7/$D$7</f>
        <v>1</v>
      </c>
      <c r="F7" s="94">
        <f>SUM(F8:F888)</f>
        <v>5170403</v>
      </c>
      <c r="G7" s="95">
        <f>SUM(G8:G888)</f>
        <v>1408975</v>
      </c>
      <c r="H7" s="96">
        <f t="shared" ref="H7:H70" si="2">G7+F7</f>
        <v>6579378</v>
      </c>
      <c r="I7" s="97">
        <f>IFERROR(D7/H7-1,"")</f>
        <v>6.8035610661068668E-2</v>
      </c>
      <c r="J7" s="94">
        <f>SUM(J8:J888)</f>
        <v>33666588</v>
      </c>
      <c r="K7" s="95">
        <f>SUM(K8:K888)</f>
        <v>9286870</v>
      </c>
      <c r="L7" s="96">
        <f t="shared" ref="L7:L70" si="3">K7+J7</f>
        <v>42953458</v>
      </c>
      <c r="M7" s="97">
        <f t="shared" ref="M7:M71" si="4">L7/$L$7</f>
        <v>1</v>
      </c>
      <c r="N7" s="94">
        <f>SUM(N8:N888)</f>
        <v>30320964</v>
      </c>
      <c r="O7" s="95">
        <f>SUM(O8:O888)</f>
        <v>8771419</v>
      </c>
      <c r="P7" s="96">
        <f t="shared" ref="P7:P70" si="5">O7+N7</f>
        <v>39092383</v>
      </c>
      <c r="Q7" s="98">
        <f>IFERROR(L7/P7-1,"")</f>
        <v>9.876796203495708E-2</v>
      </c>
      <c r="R7" s="79"/>
      <c r="S7" s="79"/>
    </row>
    <row r="8" spans="1:19" ht="17.25" thickTop="1" x14ac:dyDescent="0.3">
      <c r="A8" s="99" t="s">
        <v>51</v>
      </c>
      <c r="B8" s="100">
        <v>2206990</v>
      </c>
      <c r="C8" s="101">
        <v>1028206</v>
      </c>
      <c r="D8" s="101">
        <f t="shared" si="0"/>
        <v>3235196</v>
      </c>
      <c r="E8" s="102">
        <f t="shared" si="1"/>
        <v>0.46039439249410491</v>
      </c>
      <c r="F8" s="100">
        <v>2024429</v>
      </c>
      <c r="G8" s="101">
        <v>1019678</v>
      </c>
      <c r="H8" s="101">
        <f t="shared" si="2"/>
        <v>3044107</v>
      </c>
      <c r="I8" s="102">
        <f t="shared" ref="I8:I71" si="6">IFERROR(D8/H8-1,"")</f>
        <v>6.2773417622967953E-2</v>
      </c>
      <c r="J8" s="100">
        <v>13064717</v>
      </c>
      <c r="K8" s="101">
        <v>6661961</v>
      </c>
      <c r="L8" s="101">
        <f t="shared" si="3"/>
        <v>19726678</v>
      </c>
      <c r="M8" s="102">
        <f t="shared" si="4"/>
        <v>0.45925704049252564</v>
      </c>
      <c r="N8" s="101">
        <v>12316165</v>
      </c>
      <c r="O8" s="101">
        <v>6395054</v>
      </c>
      <c r="P8" s="101">
        <f t="shared" si="5"/>
        <v>18711219</v>
      </c>
      <c r="Q8" s="103">
        <f t="shared" ref="Q8:Q71" si="7">IFERROR(L8/P8-1,"")</f>
        <v>5.4270061186286078E-2</v>
      </c>
      <c r="R8" s="83"/>
      <c r="S8" s="83"/>
    </row>
    <row r="9" spans="1:19" ht="16.5" x14ac:dyDescent="0.3">
      <c r="A9" s="104" t="s">
        <v>52</v>
      </c>
      <c r="B9" s="105">
        <v>656905</v>
      </c>
      <c r="C9" s="106">
        <v>168850</v>
      </c>
      <c r="D9" s="106">
        <f t="shared" si="0"/>
        <v>825755</v>
      </c>
      <c r="E9" s="107">
        <f t="shared" si="1"/>
        <v>0.11751157320111968</v>
      </c>
      <c r="F9" s="105">
        <v>616363</v>
      </c>
      <c r="G9" s="106">
        <v>155159</v>
      </c>
      <c r="H9" s="106">
        <f t="shared" si="2"/>
        <v>771522</v>
      </c>
      <c r="I9" s="107">
        <f t="shared" si="6"/>
        <v>7.029352371027664E-2</v>
      </c>
      <c r="J9" s="105">
        <v>4131780</v>
      </c>
      <c r="K9" s="106">
        <v>1006914</v>
      </c>
      <c r="L9" s="106">
        <f t="shared" si="3"/>
        <v>5138694</v>
      </c>
      <c r="M9" s="107">
        <f t="shared" si="4"/>
        <v>0.11963400013102554</v>
      </c>
      <c r="N9" s="106">
        <v>3461600</v>
      </c>
      <c r="O9" s="106">
        <v>897289</v>
      </c>
      <c r="P9" s="106">
        <f t="shared" si="5"/>
        <v>4358889</v>
      </c>
      <c r="Q9" s="108">
        <f t="shared" si="7"/>
        <v>0.17889994445832413</v>
      </c>
      <c r="R9" s="83"/>
      <c r="S9" s="83"/>
    </row>
    <row r="10" spans="1:19" ht="16.5" x14ac:dyDescent="0.3">
      <c r="A10" s="104" t="s">
        <v>53</v>
      </c>
      <c r="B10" s="105">
        <v>458029</v>
      </c>
      <c r="C10" s="106">
        <v>81429</v>
      </c>
      <c r="D10" s="106">
        <f t="shared" si="0"/>
        <v>539458</v>
      </c>
      <c r="E10" s="107">
        <f t="shared" si="1"/>
        <v>7.6769209094622037E-2</v>
      </c>
      <c r="F10" s="105">
        <v>416755</v>
      </c>
      <c r="G10" s="106">
        <v>80841</v>
      </c>
      <c r="H10" s="106">
        <f t="shared" si="2"/>
        <v>497596</v>
      </c>
      <c r="I10" s="107">
        <f t="shared" si="6"/>
        <v>8.4128489778856785E-2</v>
      </c>
      <c r="J10" s="105">
        <v>2558342</v>
      </c>
      <c r="K10" s="106">
        <v>553139</v>
      </c>
      <c r="L10" s="106">
        <f t="shared" si="3"/>
        <v>3111481</v>
      </c>
      <c r="M10" s="107">
        <f t="shared" si="4"/>
        <v>7.2438428589381557E-2</v>
      </c>
      <c r="N10" s="106">
        <v>2205005</v>
      </c>
      <c r="O10" s="106">
        <v>472831</v>
      </c>
      <c r="P10" s="106">
        <f t="shared" si="5"/>
        <v>2677836</v>
      </c>
      <c r="Q10" s="108">
        <f t="shared" si="7"/>
        <v>0.16193859519402976</v>
      </c>
      <c r="R10" s="83"/>
      <c r="S10" s="83"/>
    </row>
    <row r="11" spans="1:19" ht="16.5" x14ac:dyDescent="0.3">
      <c r="A11" s="104" t="s">
        <v>87</v>
      </c>
      <c r="B11" s="105">
        <v>418156</v>
      </c>
      <c r="C11" s="106">
        <v>78995</v>
      </c>
      <c r="D11" s="106">
        <f t="shared" si="0"/>
        <v>497151</v>
      </c>
      <c r="E11" s="107">
        <f t="shared" si="1"/>
        <v>7.0748582967720269E-2</v>
      </c>
      <c r="F11" s="105">
        <v>415714</v>
      </c>
      <c r="G11" s="106">
        <v>80453</v>
      </c>
      <c r="H11" s="106">
        <f t="shared" si="2"/>
        <v>496167</v>
      </c>
      <c r="I11" s="107">
        <f t="shared" si="6"/>
        <v>1.9832032360072027E-3</v>
      </c>
      <c r="J11" s="105">
        <v>2734979</v>
      </c>
      <c r="K11" s="106">
        <v>569974</v>
      </c>
      <c r="L11" s="106">
        <f t="shared" si="3"/>
        <v>3304953</v>
      </c>
      <c r="M11" s="107">
        <f t="shared" si="4"/>
        <v>7.6942652673039735E-2</v>
      </c>
      <c r="N11" s="106">
        <v>2464039</v>
      </c>
      <c r="O11" s="106">
        <v>528800</v>
      </c>
      <c r="P11" s="106">
        <f t="shared" si="5"/>
        <v>2992839</v>
      </c>
      <c r="Q11" s="108">
        <f t="shared" si="7"/>
        <v>0.10428693290885338</v>
      </c>
      <c r="R11" s="83"/>
      <c r="S11" s="83"/>
    </row>
    <row r="12" spans="1:19" ht="16.5" x14ac:dyDescent="0.3">
      <c r="A12" s="104" t="s">
        <v>54</v>
      </c>
      <c r="B12" s="105">
        <v>240289</v>
      </c>
      <c r="C12" s="106">
        <v>22091</v>
      </c>
      <c r="D12" s="106">
        <f t="shared" si="0"/>
        <v>262380</v>
      </c>
      <c r="E12" s="107">
        <f t="shared" si="1"/>
        <v>3.7338782782435201E-2</v>
      </c>
      <c r="F12" s="105">
        <v>226014</v>
      </c>
      <c r="G12" s="106">
        <v>23550</v>
      </c>
      <c r="H12" s="106">
        <f t="shared" si="2"/>
        <v>249564</v>
      </c>
      <c r="I12" s="107">
        <f t="shared" si="6"/>
        <v>5.1353560609703308E-2</v>
      </c>
      <c r="J12" s="105">
        <v>1433324</v>
      </c>
      <c r="K12" s="106">
        <v>153109</v>
      </c>
      <c r="L12" s="106">
        <f t="shared" si="3"/>
        <v>1586433</v>
      </c>
      <c r="M12" s="107">
        <f t="shared" si="4"/>
        <v>3.6933766776123124E-2</v>
      </c>
      <c r="N12" s="106">
        <v>1305296</v>
      </c>
      <c r="O12" s="106">
        <v>152577</v>
      </c>
      <c r="P12" s="106">
        <f t="shared" si="5"/>
        <v>1457873</v>
      </c>
      <c r="Q12" s="108">
        <f t="shared" si="7"/>
        <v>8.8183264248669069E-2</v>
      </c>
      <c r="R12" s="83"/>
      <c r="S12" s="83"/>
    </row>
    <row r="13" spans="1:19" ht="16.5" x14ac:dyDescent="0.3">
      <c r="A13" s="104" t="s">
        <v>55</v>
      </c>
      <c r="B13" s="105">
        <v>216851</v>
      </c>
      <c r="C13" s="106">
        <v>4834</v>
      </c>
      <c r="D13" s="106">
        <f t="shared" si="0"/>
        <v>221685</v>
      </c>
      <c r="E13" s="107">
        <f t="shared" si="1"/>
        <v>3.1547557211388626E-2</v>
      </c>
      <c r="F13" s="105">
        <v>199986</v>
      </c>
      <c r="G13" s="106">
        <v>5151</v>
      </c>
      <c r="H13" s="106">
        <f t="shared" si="2"/>
        <v>205137</v>
      </c>
      <c r="I13" s="107">
        <f t="shared" si="6"/>
        <v>8.0668041357726761E-2</v>
      </c>
      <c r="J13" s="105">
        <v>1338765</v>
      </c>
      <c r="K13" s="106">
        <v>43575</v>
      </c>
      <c r="L13" s="106">
        <f t="shared" si="3"/>
        <v>1382340</v>
      </c>
      <c r="M13" s="107">
        <f t="shared" si="4"/>
        <v>3.218227505687668E-2</v>
      </c>
      <c r="N13" s="106">
        <v>1215831</v>
      </c>
      <c r="O13" s="106">
        <v>43642</v>
      </c>
      <c r="P13" s="106">
        <f t="shared" si="5"/>
        <v>1259473</v>
      </c>
      <c r="Q13" s="108">
        <f t="shared" si="7"/>
        <v>9.7554294534301311E-2</v>
      </c>
      <c r="R13" s="83"/>
      <c r="S13" s="83"/>
    </row>
    <row r="14" spans="1:19" ht="16.5" x14ac:dyDescent="0.3">
      <c r="A14" s="104" t="s">
        <v>56</v>
      </c>
      <c r="B14" s="105">
        <v>213939</v>
      </c>
      <c r="C14" s="106">
        <v>27635</v>
      </c>
      <c r="D14" s="106">
        <f t="shared" si="0"/>
        <v>241574</v>
      </c>
      <c r="E14" s="107">
        <f t="shared" si="1"/>
        <v>3.4377921761887344E-2</v>
      </c>
      <c r="F14" s="105">
        <v>194523</v>
      </c>
      <c r="G14" s="106">
        <v>27497</v>
      </c>
      <c r="H14" s="106">
        <f t="shared" si="2"/>
        <v>222020</v>
      </c>
      <c r="I14" s="107">
        <f t="shared" si="6"/>
        <v>8.8073146563372617E-2</v>
      </c>
      <c r="J14" s="105">
        <v>1381302</v>
      </c>
      <c r="K14" s="106">
        <v>194552</v>
      </c>
      <c r="L14" s="106">
        <f t="shared" si="3"/>
        <v>1575854</v>
      </c>
      <c r="M14" s="107">
        <f t="shared" si="4"/>
        <v>3.6687476943067072E-2</v>
      </c>
      <c r="N14" s="106">
        <v>1038623</v>
      </c>
      <c r="O14" s="106">
        <v>184278</v>
      </c>
      <c r="P14" s="106">
        <f t="shared" si="5"/>
        <v>1222901</v>
      </c>
      <c r="Q14" s="108">
        <f t="shared" si="7"/>
        <v>0.28861943853181904</v>
      </c>
      <c r="R14" s="83"/>
      <c r="S14" s="83"/>
    </row>
    <row r="15" spans="1:19" ht="16.5" x14ac:dyDescent="0.3">
      <c r="A15" s="104" t="s">
        <v>57</v>
      </c>
      <c r="B15" s="105">
        <v>169976</v>
      </c>
      <c r="C15" s="106">
        <v>2463</v>
      </c>
      <c r="D15" s="106">
        <f t="shared" si="0"/>
        <v>172439</v>
      </c>
      <c r="E15" s="107">
        <f t="shared" si="1"/>
        <v>2.4539455614834758E-2</v>
      </c>
      <c r="F15" s="105">
        <v>151798</v>
      </c>
      <c r="G15" s="106">
        <v>2710</v>
      </c>
      <c r="H15" s="106">
        <f t="shared" si="2"/>
        <v>154508</v>
      </c>
      <c r="I15" s="107">
        <f t="shared" si="6"/>
        <v>0.11605224324954055</v>
      </c>
      <c r="J15" s="105">
        <v>1011272</v>
      </c>
      <c r="K15" s="106">
        <v>16730</v>
      </c>
      <c r="L15" s="106">
        <f t="shared" si="3"/>
        <v>1028002</v>
      </c>
      <c r="M15" s="107">
        <f t="shared" si="4"/>
        <v>2.3932927588740351E-2</v>
      </c>
      <c r="N15" s="106">
        <v>868688</v>
      </c>
      <c r="O15" s="106">
        <v>18395</v>
      </c>
      <c r="P15" s="106">
        <f t="shared" si="5"/>
        <v>887083</v>
      </c>
      <c r="Q15" s="108">
        <f t="shared" si="7"/>
        <v>0.15885661206448543</v>
      </c>
      <c r="R15" s="83"/>
      <c r="S15" s="83"/>
    </row>
    <row r="16" spans="1:19" ht="16.5" x14ac:dyDescent="0.3">
      <c r="A16" s="104" t="s">
        <v>58</v>
      </c>
      <c r="B16" s="105">
        <v>161087</v>
      </c>
      <c r="C16" s="106">
        <v>9727</v>
      </c>
      <c r="D16" s="106">
        <f t="shared" si="0"/>
        <v>170814</v>
      </c>
      <c r="E16" s="107">
        <f t="shared" si="1"/>
        <v>2.4308205054496861E-2</v>
      </c>
      <c r="F16" s="105">
        <v>153533</v>
      </c>
      <c r="G16" s="106">
        <v>8833</v>
      </c>
      <c r="H16" s="106">
        <f t="shared" si="2"/>
        <v>162366</v>
      </c>
      <c r="I16" s="107">
        <f t="shared" si="6"/>
        <v>5.2030597538893719E-2</v>
      </c>
      <c r="J16" s="105">
        <v>992765</v>
      </c>
      <c r="K16" s="106">
        <v>62307</v>
      </c>
      <c r="L16" s="106">
        <f t="shared" si="3"/>
        <v>1055072</v>
      </c>
      <c r="M16" s="107">
        <f t="shared" si="4"/>
        <v>2.4563144601768734E-2</v>
      </c>
      <c r="N16" s="106">
        <v>969156</v>
      </c>
      <c r="O16" s="106">
        <v>47697</v>
      </c>
      <c r="P16" s="106">
        <f t="shared" si="5"/>
        <v>1016853</v>
      </c>
      <c r="Q16" s="108">
        <f t="shared" si="7"/>
        <v>3.7585570382346223E-2</v>
      </c>
      <c r="R16" s="83"/>
      <c r="S16" s="83"/>
    </row>
    <row r="17" spans="1:19" ht="16.5" x14ac:dyDescent="0.3">
      <c r="A17" s="104" t="s">
        <v>59</v>
      </c>
      <c r="B17" s="105">
        <v>105592</v>
      </c>
      <c r="C17" s="106">
        <v>0</v>
      </c>
      <c r="D17" s="106">
        <f t="shared" si="0"/>
        <v>105592</v>
      </c>
      <c r="E17" s="107">
        <f t="shared" si="1"/>
        <v>1.5026590256737931E-2</v>
      </c>
      <c r="F17" s="105">
        <v>102145</v>
      </c>
      <c r="G17" s="106">
        <v>0</v>
      </c>
      <c r="H17" s="106">
        <f t="shared" si="2"/>
        <v>102145</v>
      </c>
      <c r="I17" s="107">
        <f t="shared" si="6"/>
        <v>3.3746145185765242E-2</v>
      </c>
      <c r="J17" s="105">
        <v>648885</v>
      </c>
      <c r="K17" s="106">
        <v>8</v>
      </c>
      <c r="L17" s="106">
        <f t="shared" si="3"/>
        <v>648893</v>
      </c>
      <c r="M17" s="107">
        <f t="shared" si="4"/>
        <v>1.5106886155708349E-2</v>
      </c>
      <c r="N17" s="106">
        <v>650254</v>
      </c>
      <c r="O17" s="106">
        <v>0</v>
      </c>
      <c r="P17" s="106">
        <f t="shared" si="5"/>
        <v>650254</v>
      </c>
      <c r="Q17" s="108">
        <f t="shared" si="7"/>
        <v>-2.0930282628018881E-3</v>
      </c>
      <c r="R17" s="83"/>
      <c r="S17" s="83"/>
    </row>
    <row r="18" spans="1:19" ht="16.5" x14ac:dyDescent="0.3">
      <c r="A18" s="104" t="s">
        <v>99</v>
      </c>
      <c r="B18" s="105">
        <v>95409</v>
      </c>
      <c r="C18" s="106">
        <v>0</v>
      </c>
      <c r="D18" s="106">
        <f t="shared" si="0"/>
        <v>95409</v>
      </c>
      <c r="E18" s="107">
        <f t="shared" si="1"/>
        <v>1.3577467514632824E-2</v>
      </c>
      <c r="F18" s="105">
        <v>88786</v>
      </c>
      <c r="G18" s="106">
        <v>0</v>
      </c>
      <c r="H18" s="106">
        <f t="shared" si="2"/>
        <v>88786</v>
      </c>
      <c r="I18" s="107">
        <f t="shared" si="6"/>
        <v>7.4595093821097969E-2</v>
      </c>
      <c r="J18" s="105">
        <v>588320</v>
      </c>
      <c r="K18" s="106">
        <v>0</v>
      </c>
      <c r="L18" s="106">
        <f t="shared" si="3"/>
        <v>588320</v>
      </c>
      <c r="M18" s="107">
        <f t="shared" si="4"/>
        <v>1.3696685375133242E-2</v>
      </c>
      <c r="N18" s="106">
        <v>511925</v>
      </c>
      <c r="O18" s="106">
        <v>468</v>
      </c>
      <c r="P18" s="106">
        <f t="shared" si="5"/>
        <v>512393</v>
      </c>
      <c r="Q18" s="108">
        <f t="shared" si="7"/>
        <v>0.14818118124174218</v>
      </c>
      <c r="R18" s="83"/>
      <c r="S18" s="83"/>
    </row>
    <row r="19" spans="1:19" ht="16.5" x14ac:dyDescent="0.3">
      <c r="A19" s="104" t="s">
        <v>101</v>
      </c>
      <c r="B19" s="105">
        <v>90812</v>
      </c>
      <c r="C19" s="106"/>
      <c r="D19" s="106">
        <f t="shared" si="0"/>
        <v>90812</v>
      </c>
      <c r="E19" s="107">
        <f t="shared" si="1"/>
        <v>1.2923277467941557E-2</v>
      </c>
      <c r="F19" s="105">
        <v>90623</v>
      </c>
      <c r="G19" s="106"/>
      <c r="H19" s="106">
        <f t="shared" si="2"/>
        <v>90623</v>
      </c>
      <c r="I19" s="107">
        <f t="shared" si="6"/>
        <v>2.0855632676031188E-3</v>
      </c>
      <c r="J19" s="105">
        <v>570046</v>
      </c>
      <c r="K19" s="106"/>
      <c r="L19" s="106">
        <f t="shared" si="3"/>
        <v>570046</v>
      </c>
      <c r="M19" s="107">
        <f t="shared" si="4"/>
        <v>1.327124814956691E-2</v>
      </c>
      <c r="N19" s="106">
        <v>515078</v>
      </c>
      <c r="O19" s="106"/>
      <c r="P19" s="106">
        <f t="shared" si="5"/>
        <v>515078</v>
      </c>
      <c r="Q19" s="108">
        <f t="shared" si="7"/>
        <v>0.10671781749560272</v>
      </c>
      <c r="R19" s="83"/>
      <c r="S19" s="83"/>
    </row>
    <row r="20" spans="1:19" ht="16.5" x14ac:dyDescent="0.3">
      <c r="A20" s="104" t="s">
        <v>60</v>
      </c>
      <c r="B20" s="105">
        <v>70230</v>
      </c>
      <c r="C20" s="106"/>
      <c r="D20" s="106">
        <f t="shared" si="0"/>
        <v>70230</v>
      </c>
      <c r="E20" s="107">
        <f t="shared" si="1"/>
        <v>9.9942934477110466E-3</v>
      </c>
      <c r="F20" s="105">
        <v>43564</v>
      </c>
      <c r="G20" s="106"/>
      <c r="H20" s="106">
        <f t="shared" si="2"/>
        <v>43564</v>
      </c>
      <c r="I20" s="107">
        <f t="shared" si="6"/>
        <v>0.61211091727114142</v>
      </c>
      <c r="J20" s="105">
        <v>199335</v>
      </c>
      <c r="K20" s="106"/>
      <c r="L20" s="106">
        <f t="shared" si="3"/>
        <v>199335</v>
      </c>
      <c r="M20" s="107">
        <f t="shared" si="4"/>
        <v>4.6407206609535368E-3</v>
      </c>
      <c r="N20" s="106">
        <v>102786</v>
      </c>
      <c r="O20" s="106"/>
      <c r="P20" s="106">
        <f t="shared" si="5"/>
        <v>102786</v>
      </c>
      <c r="Q20" s="108">
        <f t="shared" si="7"/>
        <v>0.93932053003327298</v>
      </c>
      <c r="R20" s="83"/>
      <c r="S20" s="83"/>
    </row>
    <row r="21" spans="1:19" ht="16.5" x14ac:dyDescent="0.3">
      <c r="A21" s="104" t="s">
        <v>61</v>
      </c>
      <c r="B21" s="105">
        <v>39335</v>
      </c>
      <c r="C21" s="106">
        <v>4221</v>
      </c>
      <c r="D21" s="106">
        <f t="shared" si="0"/>
        <v>43556</v>
      </c>
      <c r="E21" s="107">
        <f t="shared" si="1"/>
        <v>6.1983688652784046E-3</v>
      </c>
      <c r="F21" s="105">
        <v>32278</v>
      </c>
      <c r="G21" s="106">
        <v>5103</v>
      </c>
      <c r="H21" s="106">
        <f t="shared" si="2"/>
        <v>37381</v>
      </c>
      <c r="I21" s="107">
        <f t="shared" si="6"/>
        <v>0.16519087236831553</v>
      </c>
      <c r="J21" s="105">
        <v>239148</v>
      </c>
      <c r="K21" s="106">
        <v>24517</v>
      </c>
      <c r="L21" s="106">
        <f t="shared" si="3"/>
        <v>263665</v>
      </c>
      <c r="M21" s="107">
        <f t="shared" si="4"/>
        <v>6.1383882061369771E-3</v>
      </c>
      <c r="N21" s="106">
        <v>193968</v>
      </c>
      <c r="O21" s="106">
        <v>30268</v>
      </c>
      <c r="P21" s="106">
        <f t="shared" si="5"/>
        <v>224236</v>
      </c>
      <c r="Q21" s="108">
        <f t="shared" si="7"/>
        <v>0.17583706452130787</v>
      </c>
      <c r="R21" s="83"/>
      <c r="S21" s="83"/>
    </row>
    <row r="22" spans="1:19" ht="16.5" x14ac:dyDescent="0.3">
      <c r="A22" s="104" t="s">
        <v>103</v>
      </c>
      <c r="B22" s="105">
        <v>38841</v>
      </c>
      <c r="C22" s="106"/>
      <c r="D22" s="106">
        <f t="shared" si="0"/>
        <v>38841</v>
      </c>
      <c r="E22" s="107">
        <f t="shared" si="1"/>
        <v>5.5273864702056778E-3</v>
      </c>
      <c r="F22" s="105">
        <v>36289</v>
      </c>
      <c r="G22" s="106"/>
      <c r="H22" s="106">
        <f t="shared" si="2"/>
        <v>36289</v>
      </c>
      <c r="I22" s="107">
        <f t="shared" si="6"/>
        <v>7.0324340709305933E-2</v>
      </c>
      <c r="J22" s="105">
        <v>257021</v>
      </c>
      <c r="K22" s="106"/>
      <c r="L22" s="106">
        <f t="shared" si="3"/>
        <v>257021</v>
      </c>
      <c r="M22" s="107">
        <f t="shared" si="4"/>
        <v>5.9837091579448623E-3</v>
      </c>
      <c r="N22" s="106">
        <v>234956</v>
      </c>
      <c r="O22" s="106"/>
      <c r="P22" s="106">
        <f t="shared" si="5"/>
        <v>234956</v>
      </c>
      <c r="Q22" s="108">
        <f t="shared" si="7"/>
        <v>9.3911200394967587E-2</v>
      </c>
      <c r="R22" s="83"/>
      <c r="S22" s="83"/>
    </row>
    <row r="23" spans="1:19" ht="16.5" x14ac:dyDescent="0.3">
      <c r="A23" s="104" t="s">
        <v>63</v>
      </c>
      <c r="B23" s="105">
        <v>34106</v>
      </c>
      <c r="C23" s="106">
        <v>0</v>
      </c>
      <c r="D23" s="106">
        <f t="shared" si="0"/>
        <v>34106</v>
      </c>
      <c r="E23" s="107">
        <f t="shared" si="1"/>
        <v>4.8535579143903313E-3</v>
      </c>
      <c r="F23" s="105">
        <v>29300</v>
      </c>
      <c r="G23" s="106">
        <v>0</v>
      </c>
      <c r="H23" s="106">
        <f t="shared" si="2"/>
        <v>29300</v>
      </c>
      <c r="I23" s="107">
        <f t="shared" si="6"/>
        <v>0.16402730375426611</v>
      </c>
      <c r="J23" s="105">
        <v>180002</v>
      </c>
      <c r="K23" s="106">
        <v>0</v>
      </c>
      <c r="L23" s="106">
        <f t="shared" si="3"/>
        <v>180002</v>
      </c>
      <c r="M23" s="107">
        <f t="shared" si="4"/>
        <v>4.1906288429676601E-3</v>
      </c>
      <c r="N23" s="106">
        <v>147835</v>
      </c>
      <c r="O23" s="106">
        <v>21</v>
      </c>
      <c r="P23" s="106">
        <f t="shared" si="5"/>
        <v>147856</v>
      </c>
      <c r="Q23" s="108">
        <f t="shared" si="7"/>
        <v>0.2174142408830213</v>
      </c>
      <c r="R23" s="83"/>
      <c r="S23" s="83"/>
    </row>
    <row r="24" spans="1:19" ht="16.5" x14ac:dyDescent="0.3">
      <c r="A24" s="104" t="s">
        <v>62</v>
      </c>
      <c r="B24" s="105">
        <v>33994</v>
      </c>
      <c r="C24" s="106"/>
      <c r="D24" s="106">
        <f t="shared" si="0"/>
        <v>33994</v>
      </c>
      <c r="E24" s="107">
        <f t="shared" si="1"/>
        <v>4.8376194142316573E-3</v>
      </c>
      <c r="F24" s="105">
        <v>32612</v>
      </c>
      <c r="G24" s="106"/>
      <c r="H24" s="106">
        <f t="shared" si="2"/>
        <v>32612</v>
      </c>
      <c r="I24" s="107">
        <f t="shared" si="6"/>
        <v>4.2377039126701765E-2</v>
      </c>
      <c r="J24" s="105">
        <v>213436</v>
      </c>
      <c r="K24" s="106"/>
      <c r="L24" s="106">
        <f t="shared" si="3"/>
        <v>213436</v>
      </c>
      <c r="M24" s="107">
        <f t="shared" si="4"/>
        <v>4.9690062206400243E-3</v>
      </c>
      <c r="N24" s="106">
        <v>209475</v>
      </c>
      <c r="O24" s="106"/>
      <c r="P24" s="106">
        <f t="shared" si="5"/>
        <v>209475</v>
      </c>
      <c r="Q24" s="108">
        <f t="shared" si="7"/>
        <v>1.8909177706170288E-2</v>
      </c>
      <c r="R24" s="83"/>
      <c r="S24" s="83"/>
    </row>
    <row r="25" spans="1:19" ht="16.5" x14ac:dyDescent="0.3">
      <c r="A25" s="104" t="s">
        <v>65</v>
      </c>
      <c r="B25" s="105">
        <v>31375</v>
      </c>
      <c r="C25" s="106"/>
      <c r="D25" s="106">
        <f t="shared" si="0"/>
        <v>31375</v>
      </c>
      <c r="E25" s="107">
        <f t="shared" si="1"/>
        <v>4.464914664985534E-3</v>
      </c>
      <c r="F25" s="105">
        <v>27110</v>
      </c>
      <c r="G25" s="106"/>
      <c r="H25" s="106">
        <f t="shared" si="2"/>
        <v>27110</v>
      </c>
      <c r="I25" s="107">
        <f t="shared" si="6"/>
        <v>0.15732202139431939</v>
      </c>
      <c r="J25" s="105">
        <v>182763</v>
      </c>
      <c r="K25" s="106"/>
      <c r="L25" s="106">
        <f t="shared" si="3"/>
        <v>182763</v>
      </c>
      <c r="M25" s="107">
        <f t="shared" si="4"/>
        <v>4.2549077189547816E-3</v>
      </c>
      <c r="N25" s="106">
        <v>157963</v>
      </c>
      <c r="O25" s="106"/>
      <c r="P25" s="106">
        <f t="shared" si="5"/>
        <v>157963</v>
      </c>
      <c r="Q25" s="108">
        <f t="shared" si="7"/>
        <v>0.15699879085608659</v>
      </c>
      <c r="R25" s="83"/>
      <c r="S25" s="83"/>
    </row>
    <row r="26" spans="1:19" ht="16.5" x14ac:dyDescent="0.3">
      <c r="A26" s="104" t="s">
        <v>64</v>
      </c>
      <c r="B26" s="105">
        <v>29859</v>
      </c>
      <c r="C26" s="106"/>
      <c r="D26" s="106">
        <f t="shared" si="0"/>
        <v>29859</v>
      </c>
      <c r="E26" s="107">
        <f t="shared" si="1"/>
        <v>4.2491756806949188E-3</v>
      </c>
      <c r="F26" s="105">
        <v>29561</v>
      </c>
      <c r="G26" s="106"/>
      <c r="H26" s="106">
        <f t="shared" si="2"/>
        <v>29561</v>
      </c>
      <c r="I26" s="107">
        <f t="shared" si="6"/>
        <v>1.0080849768275835E-2</v>
      </c>
      <c r="J26" s="105">
        <v>189072</v>
      </c>
      <c r="K26" s="106"/>
      <c r="L26" s="106">
        <f t="shared" si="3"/>
        <v>189072</v>
      </c>
      <c r="M26" s="107">
        <f t="shared" si="4"/>
        <v>4.4017876279018094E-3</v>
      </c>
      <c r="N26" s="106">
        <v>186522</v>
      </c>
      <c r="O26" s="106"/>
      <c r="P26" s="106">
        <f t="shared" si="5"/>
        <v>186522</v>
      </c>
      <c r="Q26" s="108">
        <f t="shared" si="7"/>
        <v>1.3671309550616018E-2</v>
      </c>
      <c r="R26" s="83"/>
      <c r="S26" s="83"/>
    </row>
    <row r="27" spans="1:19" ht="16.5" x14ac:dyDescent="0.3">
      <c r="A27" s="104" t="s">
        <v>66</v>
      </c>
      <c r="B27" s="105">
        <v>29552</v>
      </c>
      <c r="C27" s="106"/>
      <c r="D27" s="106">
        <f>C27+B27</f>
        <v>29552</v>
      </c>
      <c r="E27" s="107">
        <f t="shared" si="1"/>
        <v>4.2054871132956974E-3</v>
      </c>
      <c r="F27" s="105">
        <v>28472</v>
      </c>
      <c r="G27" s="106"/>
      <c r="H27" s="106">
        <f t="shared" si="2"/>
        <v>28472</v>
      </c>
      <c r="I27" s="107">
        <f t="shared" si="6"/>
        <v>3.7932003371733636E-2</v>
      </c>
      <c r="J27" s="105">
        <v>182806</v>
      </c>
      <c r="K27" s="106"/>
      <c r="L27" s="106">
        <f t="shared" si="3"/>
        <v>182806</v>
      </c>
      <c r="M27" s="107">
        <f t="shared" si="4"/>
        <v>4.2559088024996727E-3</v>
      </c>
      <c r="N27" s="106">
        <v>189634</v>
      </c>
      <c r="O27" s="106"/>
      <c r="P27" s="106">
        <f t="shared" si="5"/>
        <v>189634</v>
      </c>
      <c r="Q27" s="108">
        <f t="shared" si="7"/>
        <v>-3.6006201419576667E-2</v>
      </c>
      <c r="R27" s="83"/>
      <c r="S27" s="83"/>
    </row>
    <row r="28" spans="1:19" ht="16.5" x14ac:dyDescent="0.3">
      <c r="A28" s="104" t="s">
        <v>107</v>
      </c>
      <c r="B28" s="105">
        <v>24188</v>
      </c>
      <c r="C28" s="106">
        <v>39</v>
      </c>
      <c r="D28" s="106">
        <f>C28+B28</f>
        <v>24227</v>
      </c>
      <c r="E28" s="107">
        <f t="shared" si="1"/>
        <v>3.4476968155730532E-3</v>
      </c>
      <c r="F28" s="105">
        <v>19600</v>
      </c>
      <c r="G28" s="106">
        <v>0</v>
      </c>
      <c r="H28" s="106">
        <f t="shared" si="2"/>
        <v>19600</v>
      </c>
      <c r="I28" s="107">
        <f t="shared" si="6"/>
        <v>0.23607142857142849</v>
      </c>
      <c r="J28" s="105">
        <v>147715</v>
      </c>
      <c r="K28" s="106">
        <v>84</v>
      </c>
      <c r="L28" s="106">
        <f t="shared" si="3"/>
        <v>147799</v>
      </c>
      <c r="M28" s="107">
        <f t="shared" si="4"/>
        <v>3.4409103918944081E-3</v>
      </c>
      <c r="N28" s="106">
        <v>97369</v>
      </c>
      <c r="O28" s="106">
        <v>91</v>
      </c>
      <c r="P28" s="106">
        <f t="shared" si="5"/>
        <v>97460</v>
      </c>
      <c r="Q28" s="108">
        <f t="shared" si="7"/>
        <v>0.51650933716396463</v>
      </c>
      <c r="R28" s="83"/>
      <c r="S28" s="83"/>
    </row>
    <row r="29" spans="1:19" ht="16.5" x14ac:dyDescent="0.3">
      <c r="A29" s="104" t="s">
        <v>67</v>
      </c>
      <c r="B29" s="105">
        <v>24029</v>
      </c>
      <c r="C29" s="106"/>
      <c r="D29" s="106">
        <f>C29+B29</f>
        <v>24029</v>
      </c>
      <c r="E29" s="107">
        <f t="shared" si="1"/>
        <v>3.4195198242211126E-3</v>
      </c>
      <c r="F29" s="105">
        <v>20610</v>
      </c>
      <c r="G29" s="106"/>
      <c r="H29" s="106">
        <f t="shared" si="2"/>
        <v>20610</v>
      </c>
      <c r="I29" s="107">
        <f t="shared" si="6"/>
        <v>0.16589034449296447</v>
      </c>
      <c r="J29" s="105">
        <v>143935</v>
      </c>
      <c r="K29" s="106"/>
      <c r="L29" s="106">
        <f t="shared" si="3"/>
        <v>143935</v>
      </c>
      <c r="M29" s="107">
        <f t="shared" si="4"/>
        <v>3.3509525589301798E-3</v>
      </c>
      <c r="N29" s="106">
        <v>128228</v>
      </c>
      <c r="O29" s="106"/>
      <c r="P29" s="106">
        <f t="shared" si="5"/>
        <v>128228</v>
      </c>
      <c r="Q29" s="108">
        <f t="shared" si="7"/>
        <v>0.12249274729388282</v>
      </c>
      <c r="R29" s="83"/>
      <c r="S29" s="83"/>
    </row>
    <row r="30" spans="1:19" ht="16.5" x14ac:dyDescent="0.3">
      <c r="A30" s="104" t="s">
        <v>115</v>
      </c>
      <c r="B30" s="105">
        <v>19388</v>
      </c>
      <c r="C30" s="106"/>
      <c r="D30" s="106">
        <f t="shared" ref="D30:D38" si="8">C30+B30</f>
        <v>19388</v>
      </c>
      <c r="E30" s="107">
        <f t="shared" si="1"/>
        <v>2.7590682238960809E-3</v>
      </c>
      <c r="F30" s="105">
        <v>17971</v>
      </c>
      <c r="G30" s="106"/>
      <c r="H30" s="106">
        <f t="shared" si="2"/>
        <v>17971</v>
      </c>
      <c r="I30" s="107">
        <f t="shared" si="6"/>
        <v>7.8849257136497597E-2</v>
      </c>
      <c r="J30" s="105">
        <v>123538</v>
      </c>
      <c r="K30" s="106"/>
      <c r="L30" s="106">
        <f t="shared" si="3"/>
        <v>123538</v>
      </c>
      <c r="M30" s="107">
        <f t="shared" si="4"/>
        <v>2.8760897434613997E-3</v>
      </c>
      <c r="N30" s="106">
        <v>117099</v>
      </c>
      <c r="O30" s="106"/>
      <c r="P30" s="106">
        <f t="shared" si="5"/>
        <v>117099</v>
      </c>
      <c r="Q30" s="108">
        <f t="shared" si="7"/>
        <v>5.4987660014176098E-2</v>
      </c>
      <c r="R30" s="83"/>
      <c r="S30" s="83"/>
    </row>
    <row r="31" spans="1:19" ht="16.5" x14ac:dyDescent="0.3">
      <c r="A31" s="104" t="s">
        <v>68</v>
      </c>
      <c r="B31" s="105">
        <v>14401</v>
      </c>
      <c r="C31" s="106"/>
      <c r="D31" s="106">
        <f>C31+B31</f>
        <v>14401</v>
      </c>
      <c r="E31" s="107">
        <f t="shared" si="1"/>
        <v>2.0493780427237188E-3</v>
      </c>
      <c r="F31" s="105">
        <v>12308</v>
      </c>
      <c r="G31" s="106"/>
      <c r="H31" s="106">
        <f t="shared" si="2"/>
        <v>12308</v>
      </c>
      <c r="I31" s="107">
        <f t="shared" si="6"/>
        <v>0.1700519987000324</v>
      </c>
      <c r="J31" s="105">
        <v>80388</v>
      </c>
      <c r="K31" s="106"/>
      <c r="L31" s="106">
        <f t="shared" si="3"/>
        <v>80388</v>
      </c>
      <c r="M31" s="107">
        <f t="shared" si="4"/>
        <v>1.8715140466688386E-3</v>
      </c>
      <c r="N31" s="106">
        <v>74053</v>
      </c>
      <c r="O31" s="106"/>
      <c r="P31" s="106">
        <f t="shared" si="5"/>
        <v>74053</v>
      </c>
      <c r="Q31" s="108">
        <f t="shared" si="7"/>
        <v>8.5546838075432508E-2</v>
      </c>
      <c r="R31" s="83"/>
      <c r="S31" s="83"/>
    </row>
    <row r="32" spans="1:19" ht="16.5" x14ac:dyDescent="0.3">
      <c r="A32" s="104" t="s">
        <v>102</v>
      </c>
      <c r="B32" s="105">
        <v>13169</v>
      </c>
      <c r="C32" s="106"/>
      <c r="D32" s="106">
        <f>C32+B32</f>
        <v>13169</v>
      </c>
      <c r="E32" s="107">
        <f t="shared" si="1"/>
        <v>1.8740545409783108E-3</v>
      </c>
      <c r="F32" s="105">
        <v>11396</v>
      </c>
      <c r="G32" s="106"/>
      <c r="H32" s="106">
        <f t="shared" si="2"/>
        <v>11396</v>
      </c>
      <c r="I32" s="107">
        <f t="shared" si="6"/>
        <v>0.15558090558090565</v>
      </c>
      <c r="J32" s="105">
        <v>78454</v>
      </c>
      <c r="K32" s="106"/>
      <c r="L32" s="106">
        <f t="shared" si="3"/>
        <v>78454</v>
      </c>
      <c r="M32" s="107">
        <f t="shared" si="4"/>
        <v>1.8264885681613806E-3</v>
      </c>
      <c r="N32" s="106">
        <v>65472</v>
      </c>
      <c r="O32" s="106"/>
      <c r="P32" s="106">
        <f t="shared" si="5"/>
        <v>65472</v>
      </c>
      <c r="Q32" s="108">
        <f t="shared" si="7"/>
        <v>0.19828323558162264</v>
      </c>
      <c r="R32" s="83"/>
      <c r="S32" s="83"/>
    </row>
    <row r="33" spans="1:19" ht="16.5" x14ac:dyDescent="0.3">
      <c r="A33" s="104" t="s">
        <v>69</v>
      </c>
      <c r="B33" s="105">
        <v>13070</v>
      </c>
      <c r="C33" s="106"/>
      <c r="D33" s="106">
        <f>C33+B33</f>
        <v>13070</v>
      </c>
      <c r="E33" s="107">
        <f t="shared" si="1"/>
        <v>1.8599660453023404E-3</v>
      </c>
      <c r="F33" s="105">
        <v>11636</v>
      </c>
      <c r="G33" s="106"/>
      <c r="H33" s="106">
        <f t="shared" si="2"/>
        <v>11636</v>
      </c>
      <c r="I33" s="107">
        <f t="shared" si="6"/>
        <v>0.12323822619456859</v>
      </c>
      <c r="J33" s="105">
        <v>75731</v>
      </c>
      <c r="K33" s="106"/>
      <c r="L33" s="106">
        <f t="shared" si="3"/>
        <v>75731</v>
      </c>
      <c r="M33" s="107">
        <f t="shared" si="4"/>
        <v>1.7630943706557921E-3</v>
      </c>
      <c r="N33" s="106">
        <v>72098</v>
      </c>
      <c r="O33" s="106"/>
      <c r="P33" s="106">
        <f t="shared" si="5"/>
        <v>72098</v>
      </c>
      <c r="Q33" s="108">
        <f t="shared" si="7"/>
        <v>5.0389747288412945E-2</v>
      </c>
      <c r="R33" s="83"/>
      <c r="S33" s="83"/>
    </row>
    <row r="34" spans="1:19" ht="16.5" x14ac:dyDescent="0.3">
      <c r="A34" s="104" t="s">
        <v>72</v>
      </c>
      <c r="B34" s="105">
        <v>12848</v>
      </c>
      <c r="C34" s="106"/>
      <c r="D34" s="106">
        <f t="shared" si="8"/>
        <v>12848</v>
      </c>
      <c r="E34" s="107">
        <f t="shared" si="1"/>
        <v>1.8283736610592556E-3</v>
      </c>
      <c r="F34" s="105">
        <v>10120</v>
      </c>
      <c r="G34" s="106"/>
      <c r="H34" s="106">
        <f t="shared" si="2"/>
        <v>10120</v>
      </c>
      <c r="I34" s="107">
        <f t="shared" si="6"/>
        <v>0.26956521739130435</v>
      </c>
      <c r="J34" s="105">
        <v>78884</v>
      </c>
      <c r="K34" s="106"/>
      <c r="L34" s="106">
        <f t="shared" si="3"/>
        <v>78884</v>
      </c>
      <c r="M34" s="107">
        <f t="shared" si="4"/>
        <v>1.8364994036102983E-3</v>
      </c>
      <c r="N34" s="106">
        <v>68492</v>
      </c>
      <c r="O34" s="106"/>
      <c r="P34" s="106">
        <f t="shared" si="5"/>
        <v>68492</v>
      </c>
      <c r="Q34" s="108">
        <f t="shared" si="7"/>
        <v>0.15172574899258318</v>
      </c>
      <c r="R34" s="83"/>
      <c r="S34" s="83"/>
    </row>
    <row r="35" spans="1:19" ht="16.5" x14ac:dyDescent="0.3">
      <c r="A35" s="104" t="s">
        <v>70</v>
      </c>
      <c r="B35" s="105">
        <v>12097</v>
      </c>
      <c r="C35" s="106"/>
      <c r="D35" s="106">
        <f t="shared" si="8"/>
        <v>12097</v>
      </c>
      <c r="E35" s="107">
        <f t="shared" si="1"/>
        <v>1.7215003251738648E-3</v>
      </c>
      <c r="F35" s="105">
        <v>11611</v>
      </c>
      <c r="G35" s="106"/>
      <c r="H35" s="106">
        <f t="shared" si="2"/>
        <v>11611</v>
      </c>
      <c r="I35" s="107">
        <f t="shared" si="6"/>
        <v>4.1856859874257246E-2</v>
      </c>
      <c r="J35" s="105">
        <v>74764</v>
      </c>
      <c r="K35" s="106"/>
      <c r="L35" s="106">
        <f t="shared" si="3"/>
        <v>74764</v>
      </c>
      <c r="M35" s="107">
        <f t="shared" si="4"/>
        <v>1.7405816314020632E-3</v>
      </c>
      <c r="N35" s="106">
        <v>72175</v>
      </c>
      <c r="O35" s="106"/>
      <c r="P35" s="106">
        <f t="shared" si="5"/>
        <v>72175</v>
      </c>
      <c r="Q35" s="108">
        <f t="shared" si="7"/>
        <v>3.5871146518877683E-2</v>
      </c>
      <c r="R35" s="83"/>
      <c r="S35" s="83"/>
    </row>
    <row r="36" spans="1:19" ht="16.5" x14ac:dyDescent="0.3">
      <c r="A36" s="104" t="s">
        <v>71</v>
      </c>
      <c r="B36" s="105">
        <v>11101</v>
      </c>
      <c r="C36" s="106"/>
      <c r="D36" s="106">
        <f t="shared" si="8"/>
        <v>11101</v>
      </c>
      <c r="E36" s="107">
        <f t="shared" si="1"/>
        <v>1.5797615201913759E-3</v>
      </c>
      <c r="F36" s="105">
        <v>11045</v>
      </c>
      <c r="G36" s="106"/>
      <c r="H36" s="106">
        <f t="shared" si="2"/>
        <v>11045</v>
      </c>
      <c r="I36" s="107">
        <f t="shared" si="6"/>
        <v>5.0701674966047161E-3</v>
      </c>
      <c r="J36" s="105">
        <v>71356</v>
      </c>
      <c r="K36" s="106"/>
      <c r="L36" s="106">
        <f t="shared" si="3"/>
        <v>71356</v>
      </c>
      <c r="M36" s="107">
        <f t="shared" si="4"/>
        <v>1.6612399402162218E-3</v>
      </c>
      <c r="N36" s="106">
        <v>61562</v>
      </c>
      <c r="O36" s="106"/>
      <c r="P36" s="106">
        <f t="shared" si="5"/>
        <v>61562</v>
      </c>
      <c r="Q36" s="108">
        <f t="shared" si="7"/>
        <v>0.15909164744485227</v>
      </c>
      <c r="R36" s="83"/>
      <c r="S36" s="83"/>
    </row>
    <row r="37" spans="1:19" ht="16.5" x14ac:dyDescent="0.3">
      <c r="A37" s="104" t="s">
        <v>113</v>
      </c>
      <c r="B37" s="105">
        <v>10968</v>
      </c>
      <c r="C37" s="106"/>
      <c r="D37" s="106">
        <f t="shared" si="8"/>
        <v>10968</v>
      </c>
      <c r="E37" s="107">
        <f t="shared" si="1"/>
        <v>1.5608345512529511E-3</v>
      </c>
      <c r="F37" s="105">
        <v>8900</v>
      </c>
      <c r="G37" s="106"/>
      <c r="H37" s="106">
        <f t="shared" si="2"/>
        <v>8900</v>
      </c>
      <c r="I37" s="107">
        <f t="shared" si="6"/>
        <v>0.23235955056179769</v>
      </c>
      <c r="J37" s="105">
        <v>69149</v>
      </c>
      <c r="K37" s="106"/>
      <c r="L37" s="106">
        <f t="shared" si="3"/>
        <v>69149</v>
      </c>
      <c r="M37" s="107">
        <f t="shared" si="4"/>
        <v>1.6098587452493347E-3</v>
      </c>
      <c r="N37" s="106">
        <v>43245</v>
      </c>
      <c r="O37" s="106"/>
      <c r="P37" s="106">
        <f t="shared" si="5"/>
        <v>43245</v>
      </c>
      <c r="Q37" s="108">
        <f t="shared" si="7"/>
        <v>0.59900566539484323</v>
      </c>
      <c r="R37" s="83"/>
      <c r="S37" s="83"/>
    </row>
    <row r="38" spans="1:19" ht="16.5" x14ac:dyDescent="0.3">
      <c r="A38" s="104" t="s">
        <v>116</v>
      </c>
      <c r="B38" s="105">
        <v>8679</v>
      </c>
      <c r="C38" s="106"/>
      <c r="D38" s="106">
        <f t="shared" si="8"/>
        <v>8679</v>
      </c>
      <c r="E38" s="107">
        <f t="shared" si="1"/>
        <v>1.2350914542600623E-3</v>
      </c>
      <c r="F38" s="105">
        <v>7946</v>
      </c>
      <c r="G38" s="106"/>
      <c r="H38" s="106">
        <f t="shared" si="2"/>
        <v>7946</v>
      </c>
      <c r="I38" s="107">
        <f t="shared" si="6"/>
        <v>9.2247671784545737E-2</v>
      </c>
      <c r="J38" s="105">
        <v>55224</v>
      </c>
      <c r="K38" s="106"/>
      <c r="L38" s="106">
        <f t="shared" si="3"/>
        <v>55224</v>
      </c>
      <c r="M38" s="107">
        <f t="shared" si="4"/>
        <v>1.2856706437931029E-3</v>
      </c>
      <c r="N38" s="106">
        <v>51623</v>
      </c>
      <c r="O38" s="106"/>
      <c r="P38" s="106">
        <f t="shared" si="5"/>
        <v>51623</v>
      </c>
      <c r="Q38" s="108">
        <f t="shared" si="7"/>
        <v>6.975572903550753E-2</v>
      </c>
      <c r="R38" s="83"/>
      <c r="S38" s="83"/>
    </row>
    <row r="39" spans="1:19" ht="16.5" x14ac:dyDescent="0.3">
      <c r="A39" s="104" t="s">
        <v>74</v>
      </c>
      <c r="B39" s="105">
        <v>7244</v>
      </c>
      <c r="C39" s="106"/>
      <c r="D39" s="106">
        <f>C39+B39</f>
        <v>7244</v>
      </c>
      <c r="E39" s="107">
        <f t="shared" si="1"/>
        <v>1.0308794209770585E-3</v>
      </c>
      <c r="F39" s="105">
        <v>6974</v>
      </c>
      <c r="G39" s="106"/>
      <c r="H39" s="106">
        <f t="shared" si="2"/>
        <v>6974</v>
      </c>
      <c r="I39" s="107">
        <f t="shared" si="6"/>
        <v>3.871522798967586E-2</v>
      </c>
      <c r="J39" s="105">
        <v>38601</v>
      </c>
      <c r="K39" s="106"/>
      <c r="L39" s="106">
        <f t="shared" si="3"/>
        <v>38601</v>
      </c>
      <c r="M39" s="107">
        <f t="shared" si="4"/>
        <v>8.9867037014807979E-4</v>
      </c>
      <c r="N39" s="106">
        <v>33653</v>
      </c>
      <c r="O39" s="106"/>
      <c r="P39" s="106">
        <f t="shared" si="5"/>
        <v>33653</v>
      </c>
      <c r="Q39" s="108">
        <f t="shared" si="7"/>
        <v>0.1470299824681307</v>
      </c>
      <c r="R39" s="83"/>
      <c r="S39" s="83"/>
    </row>
    <row r="40" spans="1:19" ht="16.5" x14ac:dyDescent="0.3">
      <c r="A40" s="104" t="s">
        <v>73</v>
      </c>
      <c r="B40" s="105">
        <v>7078</v>
      </c>
      <c r="C40" s="106"/>
      <c r="D40" s="106">
        <f>C40+B40</f>
        <v>7078</v>
      </c>
      <c r="E40" s="107">
        <f t="shared" si="1"/>
        <v>1.0072562868133103E-3</v>
      </c>
      <c r="F40" s="105">
        <v>6334</v>
      </c>
      <c r="G40" s="106"/>
      <c r="H40" s="106">
        <f t="shared" si="2"/>
        <v>6334</v>
      </c>
      <c r="I40" s="107">
        <f t="shared" si="6"/>
        <v>0.11746131986106723</v>
      </c>
      <c r="J40" s="105">
        <v>44072</v>
      </c>
      <c r="K40" s="106"/>
      <c r="L40" s="106">
        <f t="shared" si="3"/>
        <v>44072</v>
      </c>
      <c r="M40" s="107">
        <f t="shared" si="4"/>
        <v>1.0260407904760544E-3</v>
      </c>
      <c r="N40" s="106">
        <v>37700</v>
      </c>
      <c r="O40" s="106"/>
      <c r="P40" s="106">
        <f t="shared" si="5"/>
        <v>37700</v>
      </c>
      <c r="Q40" s="108">
        <f t="shared" si="7"/>
        <v>0.16901856763925727</v>
      </c>
      <c r="R40" s="83"/>
      <c r="S40" s="83"/>
    </row>
    <row r="41" spans="1:19" ht="16.5" x14ac:dyDescent="0.3">
      <c r="A41" s="104" t="s">
        <v>108</v>
      </c>
      <c r="B41" s="105">
        <v>7055</v>
      </c>
      <c r="C41" s="106"/>
      <c r="D41" s="106">
        <f t="shared" ref="D41:D104" si="9">C41+B41</f>
        <v>7055</v>
      </c>
      <c r="E41" s="107">
        <f t="shared" si="1"/>
        <v>1.0039832019592971E-3</v>
      </c>
      <c r="F41" s="105">
        <v>5713</v>
      </c>
      <c r="G41" s="106"/>
      <c r="H41" s="106">
        <f t="shared" si="2"/>
        <v>5713</v>
      </c>
      <c r="I41" s="107">
        <f t="shared" si="6"/>
        <v>0.23490285314195702</v>
      </c>
      <c r="J41" s="105">
        <v>42276</v>
      </c>
      <c r="K41" s="106"/>
      <c r="L41" s="106">
        <f t="shared" si="3"/>
        <v>42276</v>
      </c>
      <c r="M41" s="107">
        <f t="shared" si="4"/>
        <v>9.8422809171731882E-4</v>
      </c>
      <c r="N41" s="106">
        <v>32051</v>
      </c>
      <c r="O41" s="106"/>
      <c r="P41" s="106">
        <f t="shared" si="5"/>
        <v>32051</v>
      </c>
      <c r="Q41" s="108">
        <f t="shared" si="7"/>
        <v>0.3190228074007051</v>
      </c>
      <c r="R41" s="83"/>
      <c r="S41" s="83"/>
    </row>
    <row r="42" spans="1:19" ht="16.5" x14ac:dyDescent="0.3">
      <c r="A42" s="104" t="s">
        <v>79</v>
      </c>
      <c r="B42" s="105">
        <v>5145</v>
      </c>
      <c r="C42" s="106"/>
      <c r="D42" s="106">
        <f t="shared" si="9"/>
        <v>5145</v>
      </c>
      <c r="E42" s="107">
        <f t="shared" si="1"/>
        <v>7.3217485103906218E-4</v>
      </c>
      <c r="F42" s="105">
        <v>5523</v>
      </c>
      <c r="G42" s="106"/>
      <c r="H42" s="106">
        <f t="shared" si="2"/>
        <v>5523</v>
      </c>
      <c r="I42" s="107">
        <f t="shared" si="6"/>
        <v>-6.84410646387833E-2</v>
      </c>
      <c r="J42" s="105">
        <v>14615</v>
      </c>
      <c r="K42" s="106"/>
      <c r="L42" s="106">
        <f t="shared" si="3"/>
        <v>14615</v>
      </c>
      <c r="M42" s="107">
        <f t="shared" si="4"/>
        <v>3.4025200019984419E-4</v>
      </c>
      <c r="N42" s="106">
        <v>14877</v>
      </c>
      <c r="O42" s="106"/>
      <c r="P42" s="106">
        <f t="shared" si="5"/>
        <v>14877</v>
      </c>
      <c r="Q42" s="108">
        <f t="shared" si="7"/>
        <v>-1.7611077502184602E-2</v>
      </c>
      <c r="R42" s="83"/>
      <c r="S42" s="83"/>
    </row>
    <row r="43" spans="1:19" ht="16.5" x14ac:dyDescent="0.3">
      <c r="A43" s="104" t="s">
        <v>81</v>
      </c>
      <c r="B43" s="105">
        <v>4733</v>
      </c>
      <c r="C43" s="106"/>
      <c r="D43" s="106">
        <f t="shared" si="9"/>
        <v>4733</v>
      </c>
      <c r="E43" s="107">
        <f t="shared" si="1"/>
        <v>6.7354393974108473E-4</v>
      </c>
      <c r="F43" s="105">
        <v>4351</v>
      </c>
      <c r="G43" s="106"/>
      <c r="H43" s="106">
        <f t="shared" si="2"/>
        <v>4351</v>
      </c>
      <c r="I43" s="107">
        <f t="shared" si="6"/>
        <v>8.7795908986439963E-2</v>
      </c>
      <c r="J43" s="105">
        <v>19743</v>
      </c>
      <c r="K43" s="106"/>
      <c r="L43" s="106">
        <f t="shared" si="3"/>
        <v>19743</v>
      </c>
      <c r="M43" s="107">
        <f t="shared" si="4"/>
        <v>4.5963703318135642E-4</v>
      </c>
      <c r="N43" s="106">
        <v>20585</v>
      </c>
      <c r="O43" s="106"/>
      <c r="P43" s="106">
        <f t="shared" si="5"/>
        <v>20585</v>
      </c>
      <c r="Q43" s="108">
        <f t="shared" si="7"/>
        <v>-4.0903570561088176E-2</v>
      </c>
      <c r="R43" s="83"/>
      <c r="S43" s="83"/>
    </row>
    <row r="44" spans="1:19" ht="16.5" x14ac:dyDescent="0.3">
      <c r="A44" s="104" t="s">
        <v>75</v>
      </c>
      <c r="B44" s="105">
        <v>4578</v>
      </c>
      <c r="C44" s="106"/>
      <c r="D44" s="106">
        <f t="shared" si="9"/>
        <v>4578</v>
      </c>
      <c r="E44" s="107">
        <f t="shared" si="1"/>
        <v>6.5148619398577769E-4</v>
      </c>
      <c r="F44" s="105">
        <v>4537</v>
      </c>
      <c r="G44" s="106"/>
      <c r="H44" s="106">
        <f t="shared" si="2"/>
        <v>4537</v>
      </c>
      <c r="I44" s="107">
        <f t="shared" si="6"/>
        <v>9.0368084637426627E-3</v>
      </c>
      <c r="J44" s="105">
        <v>29466</v>
      </c>
      <c r="K44" s="106"/>
      <c r="L44" s="106">
        <f t="shared" si="3"/>
        <v>29466</v>
      </c>
      <c r="M44" s="107">
        <f t="shared" si="4"/>
        <v>6.8599831939025724E-4</v>
      </c>
      <c r="N44" s="106">
        <v>28437</v>
      </c>
      <c r="O44" s="106"/>
      <c r="P44" s="106">
        <f t="shared" si="5"/>
        <v>28437</v>
      </c>
      <c r="Q44" s="108">
        <f t="shared" si="7"/>
        <v>3.6185251608819469E-2</v>
      </c>
      <c r="R44" s="83"/>
      <c r="S44" s="83"/>
    </row>
    <row r="45" spans="1:19" ht="16.5" x14ac:dyDescent="0.3">
      <c r="A45" s="104" t="s">
        <v>76</v>
      </c>
      <c r="B45" s="105">
        <v>4522</v>
      </c>
      <c r="C45" s="106"/>
      <c r="D45" s="106">
        <f t="shared" si="9"/>
        <v>4522</v>
      </c>
      <c r="E45" s="107">
        <f t="shared" si="1"/>
        <v>6.4351694390644097E-4</v>
      </c>
      <c r="F45" s="105">
        <v>4533</v>
      </c>
      <c r="G45" s="106"/>
      <c r="H45" s="106">
        <f t="shared" si="2"/>
        <v>4533</v>
      </c>
      <c r="I45" s="107">
        <f t="shared" si="6"/>
        <v>-2.4266490183101341E-3</v>
      </c>
      <c r="J45" s="105">
        <v>31022</v>
      </c>
      <c r="K45" s="106"/>
      <c r="L45" s="106">
        <f t="shared" si="3"/>
        <v>31022</v>
      </c>
      <c r="M45" s="107">
        <f t="shared" si="4"/>
        <v>7.2222357510773642E-4</v>
      </c>
      <c r="N45" s="106">
        <v>31620</v>
      </c>
      <c r="O45" s="106"/>
      <c r="P45" s="106">
        <f t="shared" si="5"/>
        <v>31620</v>
      </c>
      <c r="Q45" s="108">
        <f t="shared" si="7"/>
        <v>-1.8912080961416833E-2</v>
      </c>
      <c r="R45" s="83"/>
      <c r="S45" s="83"/>
    </row>
    <row r="46" spans="1:19" ht="16.5" x14ac:dyDescent="0.3">
      <c r="A46" s="104" t="s">
        <v>100</v>
      </c>
      <c r="B46" s="105">
        <v>4117</v>
      </c>
      <c r="C46" s="106"/>
      <c r="D46" s="106">
        <f t="shared" si="9"/>
        <v>4117</v>
      </c>
      <c r="E46" s="107">
        <f t="shared" si="1"/>
        <v>5.858821888683807E-4</v>
      </c>
      <c r="F46" s="105">
        <v>3721</v>
      </c>
      <c r="G46" s="106"/>
      <c r="H46" s="106">
        <f t="shared" si="2"/>
        <v>3721</v>
      </c>
      <c r="I46" s="107">
        <f t="shared" si="6"/>
        <v>0.10642300456866427</v>
      </c>
      <c r="J46" s="105">
        <v>28638</v>
      </c>
      <c r="K46" s="106"/>
      <c r="L46" s="106">
        <f t="shared" si="3"/>
        <v>28638</v>
      </c>
      <c r="M46" s="107">
        <f t="shared" si="4"/>
        <v>6.6672164089792263E-4</v>
      </c>
      <c r="N46" s="106">
        <v>25135</v>
      </c>
      <c r="O46" s="106"/>
      <c r="P46" s="106">
        <f t="shared" si="5"/>
        <v>25135</v>
      </c>
      <c r="Q46" s="108">
        <f t="shared" si="7"/>
        <v>0.13936741595384916</v>
      </c>
      <c r="R46" s="83"/>
      <c r="S46" s="83"/>
    </row>
    <row r="47" spans="1:19" ht="16.5" x14ac:dyDescent="0.3">
      <c r="A47" s="104" t="s">
        <v>77</v>
      </c>
      <c r="B47" s="105">
        <v>3787</v>
      </c>
      <c r="C47" s="106"/>
      <c r="D47" s="106">
        <f t="shared" si="9"/>
        <v>3787</v>
      </c>
      <c r="E47" s="107">
        <f t="shared" si="1"/>
        <v>5.3892053661514644E-4</v>
      </c>
      <c r="F47" s="105">
        <v>3751</v>
      </c>
      <c r="G47" s="106"/>
      <c r="H47" s="106">
        <f t="shared" si="2"/>
        <v>3751</v>
      </c>
      <c r="I47" s="107">
        <f t="shared" si="6"/>
        <v>9.5974406824845815E-3</v>
      </c>
      <c r="J47" s="105">
        <v>26251</v>
      </c>
      <c r="K47" s="106"/>
      <c r="L47" s="106">
        <f t="shared" si="3"/>
        <v>26251</v>
      </c>
      <c r="M47" s="107">
        <f t="shared" si="4"/>
        <v>6.1114986365009313E-4</v>
      </c>
      <c r="N47" s="106">
        <v>25859</v>
      </c>
      <c r="O47" s="106"/>
      <c r="P47" s="106">
        <f t="shared" si="5"/>
        <v>25859</v>
      </c>
      <c r="Q47" s="108">
        <f t="shared" si="7"/>
        <v>1.515913221702303E-2</v>
      </c>
      <c r="R47" s="83"/>
      <c r="S47" s="83"/>
    </row>
    <row r="48" spans="1:19" ht="16.5" x14ac:dyDescent="0.3">
      <c r="A48" s="104" t="s">
        <v>80</v>
      </c>
      <c r="B48" s="105">
        <v>3776</v>
      </c>
      <c r="C48" s="106"/>
      <c r="D48" s="106">
        <f t="shared" si="9"/>
        <v>3776</v>
      </c>
      <c r="E48" s="107">
        <f t="shared" si="1"/>
        <v>5.3735514820670526E-4</v>
      </c>
      <c r="F48" s="105">
        <v>3291</v>
      </c>
      <c r="G48" s="106"/>
      <c r="H48" s="106">
        <f t="shared" si="2"/>
        <v>3291</v>
      </c>
      <c r="I48" s="107">
        <f t="shared" si="6"/>
        <v>0.14737161956852018</v>
      </c>
      <c r="J48" s="105">
        <v>19194</v>
      </c>
      <c r="K48" s="106"/>
      <c r="L48" s="106">
        <f t="shared" si="3"/>
        <v>19194</v>
      </c>
      <c r="M48" s="107">
        <f t="shared" si="4"/>
        <v>4.4685575722448235E-4</v>
      </c>
      <c r="N48" s="106">
        <v>17165</v>
      </c>
      <c r="O48" s="106"/>
      <c r="P48" s="106">
        <f t="shared" si="5"/>
        <v>17165</v>
      </c>
      <c r="Q48" s="108">
        <f t="shared" si="7"/>
        <v>0.11820565103408098</v>
      </c>
      <c r="R48" s="83"/>
      <c r="S48" s="83"/>
    </row>
    <row r="49" spans="1:19" ht="16.5" x14ac:dyDescent="0.3">
      <c r="A49" s="104" t="s">
        <v>117</v>
      </c>
      <c r="B49" s="105">
        <v>3392</v>
      </c>
      <c r="C49" s="106"/>
      <c r="D49" s="106">
        <f t="shared" si="9"/>
        <v>3392</v>
      </c>
      <c r="E49" s="107">
        <f t="shared" si="1"/>
        <v>4.8270886194839627E-4</v>
      </c>
      <c r="F49" s="105">
        <v>2942</v>
      </c>
      <c r="G49" s="106"/>
      <c r="H49" s="106">
        <f t="shared" si="2"/>
        <v>2942</v>
      </c>
      <c r="I49" s="107">
        <f t="shared" si="6"/>
        <v>0.15295717199184233</v>
      </c>
      <c r="J49" s="105">
        <v>20355</v>
      </c>
      <c r="K49" s="106"/>
      <c r="L49" s="106">
        <f t="shared" si="3"/>
        <v>20355</v>
      </c>
      <c r="M49" s="107">
        <f t="shared" si="4"/>
        <v>4.738850129365603E-4</v>
      </c>
      <c r="N49" s="106">
        <v>13316</v>
      </c>
      <c r="O49" s="106"/>
      <c r="P49" s="106">
        <f t="shared" si="5"/>
        <v>13316</v>
      </c>
      <c r="Q49" s="108">
        <f t="shared" si="7"/>
        <v>0.52861219585461106</v>
      </c>
      <c r="R49" s="83"/>
      <c r="S49" s="83"/>
    </row>
    <row r="50" spans="1:19" ht="16.5" x14ac:dyDescent="0.3">
      <c r="A50" s="104" t="s">
        <v>118</v>
      </c>
      <c r="B50" s="105">
        <v>3290</v>
      </c>
      <c r="C50" s="106"/>
      <c r="D50" s="106">
        <f t="shared" si="9"/>
        <v>3290</v>
      </c>
      <c r="E50" s="107">
        <f t="shared" si="1"/>
        <v>4.6819344216103293E-4</v>
      </c>
      <c r="F50" s="105">
        <v>2843</v>
      </c>
      <c r="G50" s="106"/>
      <c r="H50" s="106">
        <f t="shared" si="2"/>
        <v>2843</v>
      </c>
      <c r="I50" s="107">
        <f t="shared" si="6"/>
        <v>0.15722827998593036</v>
      </c>
      <c r="J50" s="105">
        <v>19035</v>
      </c>
      <c r="K50" s="106"/>
      <c r="L50" s="106">
        <f t="shared" si="3"/>
        <v>19035</v>
      </c>
      <c r="M50" s="107">
        <f t="shared" si="4"/>
        <v>4.4315407620964999E-4</v>
      </c>
      <c r="N50" s="106">
        <v>13835</v>
      </c>
      <c r="O50" s="106"/>
      <c r="P50" s="106">
        <f t="shared" si="5"/>
        <v>13835</v>
      </c>
      <c r="Q50" s="108">
        <f t="shared" si="7"/>
        <v>0.37585833032164806</v>
      </c>
      <c r="R50" s="83"/>
      <c r="S50" s="83"/>
    </row>
    <row r="51" spans="1:19" ht="16.5" x14ac:dyDescent="0.3">
      <c r="A51" s="104" t="s">
        <v>78</v>
      </c>
      <c r="B51" s="105">
        <v>3271</v>
      </c>
      <c r="C51" s="106"/>
      <c r="D51" s="106">
        <f t="shared" si="9"/>
        <v>3271</v>
      </c>
      <c r="E51" s="107">
        <f t="shared" si="1"/>
        <v>4.654895894555437E-4</v>
      </c>
      <c r="F51" s="105">
        <v>3263</v>
      </c>
      <c r="G51" s="106"/>
      <c r="H51" s="106">
        <f t="shared" si="2"/>
        <v>3263</v>
      </c>
      <c r="I51" s="107">
        <f t="shared" si="6"/>
        <v>2.451731535396906E-3</v>
      </c>
      <c r="J51" s="105">
        <v>19782</v>
      </c>
      <c r="K51" s="106"/>
      <c r="L51" s="106">
        <f t="shared" si="3"/>
        <v>19782</v>
      </c>
      <c r="M51" s="107">
        <f t="shared" si="4"/>
        <v>4.6054499267556058E-4</v>
      </c>
      <c r="N51" s="106">
        <v>21785</v>
      </c>
      <c r="O51" s="106"/>
      <c r="P51" s="106">
        <f t="shared" si="5"/>
        <v>21785</v>
      </c>
      <c r="Q51" s="108">
        <f t="shared" si="7"/>
        <v>-9.1943998163874219E-2</v>
      </c>
      <c r="R51" s="83"/>
      <c r="S51" s="83"/>
    </row>
    <row r="52" spans="1:19" ht="16.5" x14ac:dyDescent="0.3">
      <c r="A52" s="104" t="s">
        <v>114</v>
      </c>
      <c r="B52" s="105">
        <v>2506</v>
      </c>
      <c r="C52" s="106"/>
      <c r="D52" s="106">
        <f t="shared" si="9"/>
        <v>2506</v>
      </c>
      <c r="E52" s="107">
        <f t="shared" si="1"/>
        <v>3.566239410503187E-4</v>
      </c>
      <c r="F52" s="105">
        <v>2803</v>
      </c>
      <c r="G52" s="106"/>
      <c r="H52" s="106">
        <f t="shared" si="2"/>
        <v>2803</v>
      </c>
      <c r="I52" s="107">
        <f t="shared" si="6"/>
        <v>-0.10595790224759183</v>
      </c>
      <c r="J52" s="105">
        <v>18997</v>
      </c>
      <c r="K52" s="106"/>
      <c r="L52" s="106">
        <f t="shared" si="3"/>
        <v>18997</v>
      </c>
      <c r="M52" s="107">
        <f t="shared" si="4"/>
        <v>4.4226939772811771E-4</v>
      </c>
      <c r="N52" s="106">
        <v>20296</v>
      </c>
      <c r="O52" s="106"/>
      <c r="P52" s="106">
        <f t="shared" si="5"/>
        <v>20296</v>
      </c>
      <c r="Q52" s="108">
        <f t="shared" si="7"/>
        <v>-6.4002759164367373E-2</v>
      </c>
      <c r="R52" s="83"/>
      <c r="S52" s="83"/>
    </row>
    <row r="53" spans="1:19" ht="16.5" x14ac:dyDescent="0.3">
      <c r="A53" s="104" t="s">
        <v>119</v>
      </c>
      <c r="B53" s="105">
        <v>2218</v>
      </c>
      <c r="C53" s="106"/>
      <c r="D53" s="106">
        <f t="shared" si="9"/>
        <v>2218</v>
      </c>
      <c r="E53" s="107">
        <f t="shared" si="1"/>
        <v>3.1563922635658695E-4</v>
      </c>
      <c r="F53" s="105">
        <v>2193</v>
      </c>
      <c r="G53" s="106"/>
      <c r="H53" s="106">
        <f t="shared" si="2"/>
        <v>2193</v>
      </c>
      <c r="I53" s="107">
        <f t="shared" si="6"/>
        <v>1.1399908800729497E-2</v>
      </c>
      <c r="J53" s="105">
        <v>15792</v>
      </c>
      <c r="K53" s="106"/>
      <c r="L53" s="106">
        <f t="shared" si="3"/>
        <v>15792</v>
      </c>
      <c r="M53" s="107">
        <f t="shared" si="4"/>
        <v>3.6765375211467258E-4</v>
      </c>
      <c r="N53" s="106">
        <v>14923</v>
      </c>
      <c r="O53" s="106"/>
      <c r="P53" s="106">
        <f t="shared" si="5"/>
        <v>14923</v>
      </c>
      <c r="Q53" s="108">
        <f t="shared" si="7"/>
        <v>5.8232258929169722E-2</v>
      </c>
      <c r="R53" s="83"/>
      <c r="S53" s="83"/>
    </row>
    <row r="54" spans="1:19" ht="16.5" x14ac:dyDescent="0.3">
      <c r="A54" s="104" t="s">
        <v>82</v>
      </c>
      <c r="B54" s="105">
        <v>1866</v>
      </c>
      <c r="C54" s="106"/>
      <c r="D54" s="106">
        <f t="shared" si="9"/>
        <v>1866</v>
      </c>
      <c r="E54" s="107">
        <f t="shared" si="1"/>
        <v>2.6554679728647037E-4</v>
      </c>
      <c r="F54" s="105">
        <v>1833</v>
      </c>
      <c r="G54" s="106"/>
      <c r="H54" s="106">
        <f t="shared" si="2"/>
        <v>1833</v>
      </c>
      <c r="I54" s="107">
        <f t="shared" si="6"/>
        <v>1.8003273322422242E-2</v>
      </c>
      <c r="J54" s="105">
        <v>11796</v>
      </c>
      <c r="K54" s="106"/>
      <c r="L54" s="106">
        <f t="shared" si="3"/>
        <v>11796</v>
      </c>
      <c r="M54" s="107">
        <f t="shared" si="4"/>
        <v>2.7462282547775313E-4</v>
      </c>
      <c r="N54" s="106">
        <v>11854</v>
      </c>
      <c r="O54" s="106"/>
      <c r="P54" s="106">
        <f t="shared" si="5"/>
        <v>11854</v>
      </c>
      <c r="Q54" s="108">
        <f t="shared" si="7"/>
        <v>-4.892863168550754E-3</v>
      </c>
      <c r="R54" s="83"/>
      <c r="S54" s="83"/>
    </row>
    <row r="55" spans="1:19" ht="16.5" x14ac:dyDescent="0.3">
      <c r="A55" s="104" t="s">
        <v>109</v>
      </c>
      <c r="B55" s="105">
        <v>1615</v>
      </c>
      <c r="C55" s="106"/>
      <c r="D55" s="106">
        <f t="shared" si="9"/>
        <v>1615</v>
      </c>
      <c r="E55" s="107">
        <f t="shared" si="1"/>
        <v>2.2982747996658608E-4</v>
      </c>
      <c r="F55" s="105">
        <v>1720</v>
      </c>
      <c r="G55" s="106"/>
      <c r="H55" s="106">
        <f t="shared" si="2"/>
        <v>1720</v>
      </c>
      <c r="I55" s="107">
        <f t="shared" si="6"/>
        <v>-6.1046511627906974E-2</v>
      </c>
      <c r="J55" s="105">
        <v>11501</v>
      </c>
      <c r="K55" s="106"/>
      <c r="L55" s="106">
        <f t="shared" si="3"/>
        <v>11501</v>
      </c>
      <c r="M55" s="107">
        <f t="shared" si="4"/>
        <v>2.6775492673954213E-4</v>
      </c>
      <c r="N55" s="106">
        <v>11566</v>
      </c>
      <c r="O55" s="106"/>
      <c r="P55" s="106">
        <f t="shared" si="5"/>
        <v>11566</v>
      </c>
      <c r="Q55" s="108">
        <f t="shared" si="7"/>
        <v>-5.6199204565104965E-3</v>
      </c>
      <c r="R55" s="83"/>
      <c r="S55" s="83"/>
    </row>
    <row r="56" spans="1:19" ht="16.5" x14ac:dyDescent="0.3">
      <c r="A56" s="104" t="s">
        <v>120</v>
      </c>
      <c r="B56" s="105">
        <v>1445</v>
      </c>
      <c r="C56" s="106"/>
      <c r="D56" s="106">
        <f t="shared" si="9"/>
        <v>1445</v>
      </c>
      <c r="E56" s="107">
        <f t="shared" si="1"/>
        <v>2.0563511365431384E-4</v>
      </c>
      <c r="F56" s="105">
        <v>1425</v>
      </c>
      <c r="G56" s="106"/>
      <c r="H56" s="106">
        <f t="shared" si="2"/>
        <v>1425</v>
      </c>
      <c r="I56" s="107">
        <f t="shared" si="6"/>
        <v>1.4035087719298289E-2</v>
      </c>
      <c r="J56" s="105">
        <v>9789</v>
      </c>
      <c r="K56" s="106"/>
      <c r="L56" s="106">
        <f t="shared" si="3"/>
        <v>9789</v>
      </c>
      <c r="M56" s="107">
        <f t="shared" si="4"/>
        <v>2.2789783304524633E-4</v>
      </c>
      <c r="N56" s="106">
        <v>8838</v>
      </c>
      <c r="O56" s="106"/>
      <c r="P56" s="106">
        <f t="shared" si="5"/>
        <v>8838</v>
      </c>
      <c r="Q56" s="108">
        <f t="shared" si="7"/>
        <v>0.10760353021045477</v>
      </c>
      <c r="R56" s="83"/>
      <c r="S56" s="83"/>
    </row>
    <row r="57" spans="1:19" ht="16.5" x14ac:dyDescent="0.3">
      <c r="A57" s="104" t="s">
        <v>298</v>
      </c>
      <c r="B57" s="105">
        <v>1401</v>
      </c>
      <c r="C57" s="106"/>
      <c r="D57" s="106">
        <f t="shared" si="9"/>
        <v>1401</v>
      </c>
      <c r="E57" s="107">
        <f t="shared" si="1"/>
        <v>1.9937356002054928E-4</v>
      </c>
      <c r="F57" s="105">
        <v>1222</v>
      </c>
      <c r="G57" s="106"/>
      <c r="H57" s="106">
        <f t="shared" si="2"/>
        <v>1222</v>
      </c>
      <c r="I57" s="107">
        <f t="shared" si="6"/>
        <v>0.146481178396072</v>
      </c>
      <c r="J57" s="105">
        <v>8751</v>
      </c>
      <c r="K57" s="106"/>
      <c r="L57" s="106">
        <f t="shared" si="3"/>
        <v>8751</v>
      </c>
      <c r="M57" s="107">
        <f t="shared" si="4"/>
        <v>2.037321418918123E-4</v>
      </c>
      <c r="N57" s="106">
        <v>7521</v>
      </c>
      <c r="O57" s="106"/>
      <c r="P57" s="106">
        <f t="shared" si="5"/>
        <v>7521</v>
      </c>
      <c r="Q57" s="108">
        <f t="shared" si="7"/>
        <v>0.16354208216992427</v>
      </c>
      <c r="R57" s="83"/>
      <c r="S57" s="83"/>
    </row>
    <row r="58" spans="1:19" ht="16.5" x14ac:dyDescent="0.3">
      <c r="A58" s="104" t="s">
        <v>84</v>
      </c>
      <c r="B58" s="105">
        <v>1245</v>
      </c>
      <c r="C58" s="106"/>
      <c r="D58" s="106">
        <f t="shared" si="9"/>
        <v>1245</v>
      </c>
      <c r="E58" s="107">
        <f t="shared" si="1"/>
        <v>1.7717350622811125E-4</v>
      </c>
      <c r="F58" s="105">
        <v>633</v>
      </c>
      <c r="G58" s="106"/>
      <c r="H58" s="106">
        <f t="shared" si="2"/>
        <v>633</v>
      </c>
      <c r="I58" s="107">
        <f t="shared" si="6"/>
        <v>0.96682464454976302</v>
      </c>
      <c r="J58" s="105">
        <v>5461</v>
      </c>
      <c r="K58" s="106"/>
      <c r="L58" s="106">
        <f t="shared" si="3"/>
        <v>5461</v>
      </c>
      <c r="M58" s="107">
        <f t="shared" si="4"/>
        <v>1.271376102012555E-4</v>
      </c>
      <c r="N58" s="106">
        <v>6840</v>
      </c>
      <c r="O58" s="106"/>
      <c r="P58" s="106">
        <f t="shared" si="5"/>
        <v>6840</v>
      </c>
      <c r="Q58" s="108">
        <f t="shared" si="7"/>
        <v>-0.2016081871345029</v>
      </c>
      <c r="R58" s="83"/>
      <c r="S58" s="83"/>
    </row>
    <row r="59" spans="1:19" ht="16.5" x14ac:dyDescent="0.3">
      <c r="A59" s="104" t="s">
        <v>83</v>
      </c>
      <c r="B59" s="105">
        <v>1137</v>
      </c>
      <c r="C59" s="106"/>
      <c r="D59" s="106">
        <f t="shared" si="9"/>
        <v>1137</v>
      </c>
      <c r="E59" s="107">
        <f t="shared" si="1"/>
        <v>1.6180423821796183E-4</v>
      </c>
      <c r="F59" s="105">
        <v>1204</v>
      </c>
      <c r="G59" s="106"/>
      <c r="H59" s="106">
        <f t="shared" si="2"/>
        <v>1204</v>
      </c>
      <c r="I59" s="107">
        <f t="shared" si="6"/>
        <v>-5.5647840531561465E-2</v>
      </c>
      <c r="J59" s="105">
        <v>7214</v>
      </c>
      <c r="K59" s="106"/>
      <c r="L59" s="106">
        <f t="shared" si="3"/>
        <v>7214</v>
      </c>
      <c r="M59" s="107">
        <f t="shared" si="4"/>
        <v>1.6794922541509929E-4</v>
      </c>
      <c r="N59" s="106">
        <v>7203</v>
      </c>
      <c r="O59" s="106"/>
      <c r="P59" s="106">
        <f t="shared" si="5"/>
        <v>7203</v>
      </c>
      <c r="Q59" s="108">
        <f t="shared" si="7"/>
        <v>1.5271414688324825E-3</v>
      </c>
      <c r="R59" s="83"/>
      <c r="S59" s="83"/>
    </row>
    <row r="60" spans="1:19" ht="16.5" x14ac:dyDescent="0.3">
      <c r="A60" s="104" t="s">
        <v>85</v>
      </c>
      <c r="B60" s="105">
        <v>985</v>
      </c>
      <c r="C60" s="106"/>
      <c r="D60" s="106">
        <f t="shared" si="9"/>
        <v>985</v>
      </c>
      <c r="E60" s="107">
        <f t="shared" si="1"/>
        <v>1.4017341657404785E-4</v>
      </c>
      <c r="F60" s="105">
        <v>1210</v>
      </c>
      <c r="G60" s="106"/>
      <c r="H60" s="106">
        <f t="shared" si="2"/>
        <v>1210</v>
      </c>
      <c r="I60" s="107">
        <f t="shared" si="6"/>
        <v>-0.18595041322314054</v>
      </c>
      <c r="J60" s="105">
        <v>5758</v>
      </c>
      <c r="K60" s="106"/>
      <c r="L60" s="106">
        <f t="shared" si="3"/>
        <v>5758</v>
      </c>
      <c r="M60" s="107">
        <f t="shared" si="4"/>
        <v>1.3405207096481032E-4</v>
      </c>
      <c r="N60" s="106">
        <v>7936</v>
      </c>
      <c r="O60" s="106"/>
      <c r="P60" s="106">
        <f t="shared" si="5"/>
        <v>7936</v>
      </c>
      <c r="Q60" s="108">
        <f t="shared" si="7"/>
        <v>-0.274445564516129</v>
      </c>
      <c r="R60" s="83"/>
      <c r="S60" s="83"/>
    </row>
    <row r="61" spans="1:19" ht="16.5" x14ac:dyDescent="0.3">
      <c r="A61" s="104" t="s">
        <v>163</v>
      </c>
      <c r="B61" s="105">
        <v>933</v>
      </c>
      <c r="C61" s="106"/>
      <c r="D61" s="106">
        <f t="shared" si="9"/>
        <v>933</v>
      </c>
      <c r="E61" s="107">
        <f t="shared" si="1"/>
        <v>1.3277339864323519E-4</v>
      </c>
      <c r="F61" s="105">
        <v>544</v>
      </c>
      <c r="G61" s="106"/>
      <c r="H61" s="106">
        <f t="shared" si="2"/>
        <v>544</v>
      </c>
      <c r="I61" s="107">
        <f t="shared" si="6"/>
        <v>0.71507352941176472</v>
      </c>
      <c r="J61" s="105">
        <v>2713</v>
      </c>
      <c r="K61" s="106"/>
      <c r="L61" s="106">
        <f t="shared" si="3"/>
        <v>2713</v>
      </c>
      <c r="M61" s="107">
        <f t="shared" si="4"/>
        <v>6.3161387378869475E-5</v>
      </c>
      <c r="N61" s="106">
        <v>420</v>
      </c>
      <c r="O61" s="106"/>
      <c r="P61" s="106">
        <f t="shared" si="5"/>
        <v>420</v>
      </c>
      <c r="Q61" s="108">
        <f t="shared" si="7"/>
        <v>5.4595238095238097</v>
      </c>
      <c r="R61" s="83"/>
      <c r="S61" s="83"/>
    </row>
    <row r="62" spans="1:19" ht="16.5" x14ac:dyDescent="0.3">
      <c r="A62" s="104" t="s">
        <v>105</v>
      </c>
      <c r="B62" s="105">
        <v>829</v>
      </c>
      <c r="C62" s="106"/>
      <c r="D62" s="106">
        <f t="shared" si="9"/>
        <v>829</v>
      </c>
      <c r="E62" s="107">
        <f t="shared" si="1"/>
        <v>1.1797336278160981E-4</v>
      </c>
      <c r="F62" s="105">
        <v>888</v>
      </c>
      <c r="G62" s="106"/>
      <c r="H62" s="106">
        <f t="shared" si="2"/>
        <v>888</v>
      </c>
      <c r="I62" s="107">
        <f t="shared" si="6"/>
        <v>-6.6441441441441484E-2</v>
      </c>
      <c r="J62" s="105">
        <v>4589</v>
      </c>
      <c r="K62" s="106"/>
      <c r="L62" s="106">
        <f t="shared" si="3"/>
        <v>4589</v>
      </c>
      <c r="M62" s="107">
        <f t="shared" si="4"/>
        <v>1.0683656715135717E-4</v>
      </c>
      <c r="N62" s="106">
        <v>5394</v>
      </c>
      <c r="O62" s="106"/>
      <c r="P62" s="106">
        <f t="shared" si="5"/>
        <v>5394</v>
      </c>
      <c r="Q62" s="108">
        <f t="shared" si="7"/>
        <v>-0.1492398961809418</v>
      </c>
      <c r="R62" s="83"/>
      <c r="S62" s="83"/>
    </row>
    <row r="63" spans="1:19" ht="16.5" x14ac:dyDescent="0.3">
      <c r="A63" s="104" t="s">
        <v>121</v>
      </c>
      <c r="B63" s="105">
        <v>745</v>
      </c>
      <c r="C63" s="106"/>
      <c r="D63" s="106">
        <f t="shared" si="9"/>
        <v>745</v>
      </c>
      <c r="E63" s="107">
        <f t="shared" si="1"/>
        <v>1.0601948766260472E-4</v>
      </c>
      <c r="F63" s="105">
        <v>483</v>
      </c>
      <c r="G63" s="106"/>
      <c r="H63" s="106">
        <f t="shared" si="2"/>
        <v>483</v>
      </c>
      <c r="I63" s="107">
        <f t="shared" si="6"/>
        <v>0.54244306418219468</v>
      </c>
      <c r="J63" s="105">
        <v>3225</v>
      </c>
      <c r="K63" s="106"/>
      <c r="L63" s="106">
        <f t="shared" si="3"/>
        <v>3225</v>
      </c>
      <c r="M63" s="107">
        <f t="shared" si="4"/>
        <v>7.5081265866883178E-5</v>
      </c>
      <c r="N63" s="106">
        <v>2249</v>
      </c>
      <c r="O63" s="106"/>
      <c r="P63" s="106">
        <f t="shared" si="5"/>
        <v>2249</v>
      </c>
      <c r="Q63" s="108">
        <f t="shared" si="7"/>
        <v>0.4339706536238328</v>
      </c>
      <c r="R63" s="83"/>
      <c r="S63" s="83"/>
    </row>
    <row r="64" spans="1:19" ht="16.5" x14ac:dyDescent="0.3">
      <c r="A64" s="104" t="s">
        <v>112</v>
      </c>
      <c r="B64" s="105">
        <v>740</v>
      </c>
      <c r="C64" s="106"/>
      <c r="D64" s="106">
        <f t="shared" si="9"/>
        <v>740</v>
      </c>
      <c r="E64" s="107">
        <f t="shared" si="1"/>
        <v>1.0530794747694965E-4</v>
      </c>
      <c r="F64" s="105">
        <v>672</v>
      </c>
      <c r="G64" s="106"/>
      <c r="H64" s="106">
        <f t="shared" si="2"/>
        <v>672</v>
      </c>
      <c r="I64" s="107">
        <f t="shared" si="6"/>
        <v>0.10119047619047628</v>
      </c>
      <c r="J64" s="105">
        <v>4788</v>
      </c>
      <c r="K64" s="106"/>
      <c r="L64" s="106">
        <f t="shared" si="3"/>
        <v>4788</v>
      </c>
      <c r="M64" s="107">
        <f t="shared" si="4"/>
        <v>1.1146948867306562E-4</v>
      </c>
      <c r="N64" s="106">
        <v>6720</v>
      </c>
      <c r="O64" s="106"/>
      <c r="P64" s="106">
        <f t="shared" si="5"/>
        <v>6720</v>
      </c>
      <c r="Q64" s="108">
        <f t="shared" si="7"/>
        <v>-0.28749999999999998</v>
      </c>
      <c r="R64" s="83"/>
      <c r="S64" s="83"/>
    </row>
    <row r="65" spans="1:19" ht="16.5" x14ac:dyDescent="0.3">
      <c r="A65" s="104" t="s">
        <v>122</v>
      </c>
      <c r="B65" s="105">
        <v>677</v>
      </c>
      <c r="C65" s="106"/>
      <c r="D65" s="106">
        <f t="shared" si="9"/>
        <v>677</v>
      </c>
      <c r="E65" s="107">
        <f t="shared" si="1"/>
        <v>9.6342541137695831E-5</v>
      </c>
      <c r="F65" s="105">
        <v>769</v>
      </c>
      <c r="G65" s="106"/>
      <c r="H65" s="106">
        <f t="shared" si="2"/>
        <v>769</v>
      </c>
      <c r="I65" s="107">
        <f t="shared" si="6"/>
        <v>-0.11963589076723014</v>
      </c>
      <c r="J65" s="105">
        <v>4580</v>
      </c>
      <c r="K65" s="106"/>
      <c r="L65" s="106">
        <f t="shared" si="3"/>
        <v>4580</v>
      </c>
      <c r="M65" s="107">
        <f t="shared" si="4"/>
        <v>1.0662703803731006E-4</v>
      </c>
      <c r="N65" s="106">
        <v>4051</v>
      </c>
      <c r="O65" s="106"/>
      <c r="P65" s="106">
        <f t="shared" si="5"/>
        <v>4051</v>
      </c>
      <c r="Q65" s="108">
        <f t="shared" si="7"/>
        <v>0.13058504073068389</v>
      </c>
      <c r="R65" s="83"/>
      <c r="S65" s="83"/>
    </row>
    <row r="66" spans="1:19" ht="16.5" x14ac:dyDescent="0.3">
      <c r="A66" s="104" t="s">
        <v>145</v>
      </c>
      <c r="B66" s="105">
        <v>635</v>
      </c>
      <c r="C66" s="106"/>
      <c r="D66" s="106">
        <f t="shared" si="9"/>
        <v>635</v>
      </c>
      <c r="E66" s="107">
        <f t="shared" si="1"/>
        <v>9.0365603578193291E-5</v>
      </c>
      <c r="F66" s="105">
        <v>593</v>
      </c>
      <c r="G66" s="106"/>
      <c r="H66" s="106">
        <f t="shared" si="2"/>
        <v>593</v>
      </c>
      <c r="I66" s="107">
        <f t="shared" si="6"/>
        <v>7.0826306913996717E-2</v>
      </c>
      <c r="J66" s="105">
        <v>4465</v>
      </c>
      <c r="K66" s="106"/>
      <c r="L66" s="106">
        <f t="shared" si="3"/>
        <v>4465</v>
      </c>
      <c r="M66" s="107">
        <f t="shared" si="4"/>
        <v>1.0394972158004135E-4</v>
      </c>
      <c r="N66" s="106">
        <v>4835</v>
      </c>
      <c r="O66" s="106"/>
      <c r="P66" s="106">
        <f t="shared" si="5"/>
        <v>4835</v>
      </c>
      <c r="Q66" s="108">
        <f t="shared" si="7"/>
        <v>-7.6525336091003093E-2</v>
      </c>
      <c r="R66" s="83"/>
      <c r="S66" s="83"/>
    </row>
    <row r="67" spans="1:19" ht="16.5" x14ac:dyDescent="0.3">
      <c r="A67" s="104" t="s">
        <v>91</v>
      </c>
      <c r="B67" s="105">
        <v>589</v>
      </c>
      <c r="C67" s="106"/>
      <c r="D67" s="106">
        <f t="shared" si="9"/>
        <v>589</v>
      </c>
      <c r="E67" s="107">
        <f t="shared" si="1"/>
        <v>8.3819433870166687E-5</v>
      </c>
      <c r="F67" s="105">
        <v>449</v>
      </c>
      <c r="G67" s="106"/>
      <c r="H67" s="106">
        <f t="shared" si="2"/>
        <v>449</v>
      </c>
      <c r="I67" s="107">
        <f t="shared" si="6"/>
        <v>0.31180400890868598</v>
      </c>
      <c r="J67" s="105">
        <v>2415</v>
      </c>
      <c r="K67" s="106"/>
      <c r="L67" s="106">
        <f t="shared" si="3"/>
        <v>2415</v>
      </c>
      <c r="M67" s="107">
        <f t="shared" si="4"/>
        <v>5.6223645602642751E-5</v>
      </c>
      <c r="N67" s="106">
        <v>1842</v>
      </c>
      <c r="O67" s="106"/>
      <c r="P67" s="106">
        <f t="shared" si="5"/>
        <v>1842</v>
      </c>
      <c r="Q67" s="108">
        <f t="shared" si="7"/>
        <v>0.31107491856677516</v>
      </c>
      <c r="R67" s="83"/>
      <c r="S67" s="83"/>
    </row>
    <row r="68" spans="1:19" ht="16.5" x14ac:dyDescent="0.3">
      <c r="A68" s="104" t="s">
        <v>86</v>
      </c>
      <c r="B68" s="105">
        <v>581</v>
      </c>
      <c r="C68" s="106"/>
      <c r="D68" s="106">
        <f t="shared" si="9"/>
        <v>581</v>
      </c>
      <c r="E68" s="107">
        <f t="shared" si="1"/>
        <v>8.2680969573118584E-5</v>
      </c>
      <c r="F68" s="105">
        <v>299</v>
      </c>
      <c r="G68" s="106"/>
      <c r="H68" s="106">
        <f t="shared" si="2"/>
        <v>299</v>
      </c>
      <c r="I68" s="107">
        <f t="shared" si="6"/>
        <v>0.94314381270903014</v>
      </c>
      <c r="J68" s="105">
        <v>2746</v>
      </c>
      <c r="K68" s="106"/>
      <c r="L68" s="106">
        <f t="shared" si="3"/>
        <v>2746</v>
      </c>
      <c r="M68" s="107">
        <f t="shared" si="4"/>
        <v>6.3929660797042238E-5</v>
      </c>
      <c r="N68" s="106">
        <v>456</v>
      </c>
      <c r="O68" s="106"/>
      <c r="P68" s="106">
        <f t="shared" si="5"/>
        <v>456</v>
      </c>
      <c r="Q68" s="108">
        <f t="shared" si="7"/>
        <v>5.0219298245614032</v>
      </c>
      <c r="R68" s="83"/>
      <c r="S68" s="83"/>
    </row>
    <row r="69" spans="1:19" ht="16.5" x14ac:dyDescent="0.3">
      <c r="A69" s="104" t="s">
        <v>277</v>
      </c>
      <c r="B69" s="105">
        <v>575</v>
      </c>
      <c r="C69" s="106"/>
      <c r="D69" s="106">
        <f t="shared" si="9"/>
        <v>575</v>
      </c>
      <c r="E69" s="107">
        <f t="shared" si="1"/>
        <v>8.1827121350332507E-5</v>
      </c>
      <c r="F69" s="105">
        <v>686</v>
      </c>
      <c r="G69" s="106"/>
      <c r="H69" s="106">
        <f t="shared" si="2"/>
        <v>686</v>
      </c>
      <c r="I69" s="107">
        <f t="shared" si="6"/>
        <v>-0.16180758017492713</v>
      </c>
      <c r="J69" s="105">
        <v>4497</v>
      </c>
      <c r="K69" s="106"/>
      <c r="L69" s="106">
        <f t="shared" si="3"/>
        <v>4497</v>
      </c>
      <c r="M69" s="107">
        <f t="shared" si="4"/>
        <v>1.0469471398554221E-4</v>
      </c>
      <c r="N69" s="106">
        <v>4410</v>
      </c>
      <c r="O69" s="106"/>
      <c r="P69" s="106">
        <f t="shared" si="5"/>
        <v>4410</v>
      </c>
      <c r="Q69" s="108">
        <f t="shared" si="7"/>
        <v>1.9727891156462674E-2</v>
      </c>
    </row>
    <row r="70" spans="1:19" ht="16.5" x14ac:dyDescent="0.3">
      <c r="A70" s="104" t="s">
        <v>274</v>
      </c>
      <c r="B70" s="105">
        <v>570</v>
      </c>
      <c r="C70" s="106"/>
      <c r="D70" s="106">
        <f t="shared" si="9"/>
        <v>570</v>
      </c>
      <c r="E70" s="107">
        <f t="shared" si="1"/>
        <v>8.1115581164677443E-5</v>
      </c>
      <c r="F70" s="105">
        <v>559</v>
      </c>
      <c r="G70" s="106"/>
      <c r="H70" s="106">
        <f t="shared" si="2"/>
        <v>559</v>
      </c>
      <c r="I70" s="107">
        <f t="shared" si="6"/>
        <v>1.9677996422182487E-2</v>
      </c>
      <c r="J70" s="105">
        <v>3445</v>
      </c>
      <c r="K70" s="106"/>
      <c r="L70" s="106">
        <f t="shared" si="3"/>
        <v>3445</v>
      </c>
      <c r="M70" s="107">
        <f t="shared" si="4"/>
        <v>8.0203088654701559E-5</v>
      </c>
      <c r="N70" s="106">
        <v>3229</v>
      </c>
      <c r="O70" s="106"/>
      <c r="P70" s="106">
        <f t="shared" si="5"/>
        <v>3229</v>
      </c>
      <c r="Q70" s="108">
        <f t="shared" si="7"/>
        <v>6.6893775162589098E-2</v>
      </c>
    </row>
    <row r="71" spans="1:19" ht="16.5" x14ac:dyDescent="0.3">
      <c r="A71" s="104" t="s">
        <v>104</v>
      </c>
      <c r="B71" s="105">
        <v>557</v>
      </c>
      <c r="C71" s="106"/>
      <c r="D71" s="106">
        <f t="shared" si="9"/>
        <v>557</v>
      </c>
      <c r="E71" s="107">
        <f t="shared" si="1"/>
        <v>7.9265576681974262E-5</v>
      </c>
      <c r="F71" s="105">
        <v>871</v>
      </c>
      <c r="G71" s="106"/>
      <c r="H71" s="106">
        <f t="shared" ref="H71:H134" si="10">G71+F71</f>
        <v>871</v>
      </c>
      <c r="I71" s="107">
        <f t="shared" si="6"/>
        <v>-0.36050516647531572</v>
      </c>
      <c r="J71" s="105">
        <v>4474</v>
      </c>
      <c r="K71" s="106"/>
      <c r="L71" s="106">
        <f t="shared" ref="L71:L134" si="11">K71+J71</f>
        <v>4474</v>
      </c>
      <c r="M71" s="107">
        <f t="shared" si="4"/>
        <v>1.0415925069408847E-4</v>
      </c>
      <c r="N71" s="106">
        <v>5266</v>
      </c>
      <c r="O71" s="106"/>
      <c r="P71" s="106">
        <f t="shared" ref="P71:P134" si="12">O71+N71</f>
        <v>5266</v>
      </c>
      <c r="Q71" s="108">
        <f t="shared" si="7"/>
        <v>-0.15039878465628564</v>
      </c>
    </row>
    <row r="72" spans="1:19" ht="16.5" x14ac:dyDescent="0.3">
      <c r="A72" s="104" t="s">
        <v>92</v>
      </c>
      <c r="B72" s="105">
        <v>484</v>
      </c>
      <c r="C72" s="106"/>
      <c r="D72" s="106">
        <f t="shared" si="9"/>
        <v>484</v>
      </c>
      <c r="E72" s="107">
        <f t="shared" ref="E72:E135" si="13">D72/$D$7</f>
        <v>6.8877089971410311E-5</v>
      </c>
      <c r="F72" s="105">
        <v>289</v>
      </c>
      <c r="G72" s="106"/>
      <c r="H72" s="106">
        <f t="shared" si="10"/>
        <v>289</v>
      </c>
      <c r="I72" s="107">
        <f t="shared" ref="I72:I135" si="14">IFERROR(D72/H72-1,"")</f>
        <v>0.67474048442906565</v>
      </c>
      <c r="J72" s="105">
        <v>2425</v>
      </c>
      <c r="K72" s="106"/>
      <c r="L72" s="106">
        <f t="shared" si="11"/>
        <v>2425</v>
      </c>
      <c r="M72" s="107">
        <f t="shared" ref="M72:M135" si="15">L72/$L$7</f>
        <v>5.6456455729361769E-5</v>
      </c>
      <c r="N72" s="106">
        <v>628</v>
      </c>
      <c r="O72" s="106"/>
      <c r="P72" s="106">
        <f t="shared" si="12"/>
        <v>628</v>
      </c>
      <c r="Q72" s="108">
        <f t="shared" ref="Q72:Q135" si="16">IFERROR(L72/P72-1,"")</f>
        <v>2.8614649681528661</v>
      </c>
    </row>
    <row r="73" spans="1:19" ht="16.5" x14ac:dyDescent="0.3">
      <c r="A73" s="104" t="s">
        <v>88</v>
      </c>
      <c r="B73" s="105">
        <v>458</v>
      </c>
      <c r="C73" s="106"/>
      <c r="D73" s="106">
        <f t="shared" si="9"/>
        <v>458</v>
      </c>
      <c r="E73" s="107">
        <f t="shared" si="13"/>
        <v>6.5177081006003977E-5</v>
      </c>
      <c r="F73" s="105">
        <v>487</v>
      </c>
      <c r="G73" s="106"/>
      <c r="H73" s="106">
        <f t="shared" si="10"/>
        <v>487</v>
      </c>
      <c r="I73" s="107">
        <f t="shared" si="14"/>
        <v>-5.9548254620123253E-2</v>
      </c>
      <c r="J73" s="105">
        <v>2670</v>
      </c>
      <c r="K73" s="106"/>
      <c r="L73" s="106">
        <f t="shared" si="11"/>
        <v>2670</v>
      </c>
      <c r="M73" s="107">
        <f t="shared" si="15"/>
        <v>6.21603038339777E-5</v>
      </c>
      <c r="N73" s="106">
        <v>2891</v>
      </c>
      <c r="O73" s="106"/>
      <c r="P73" s="106">
        <f t="shared" si="12"/>
        <v>2891</v>
      </c>
      <c r="Q73" s="108">
        <f t="shared" si="16"/>
        <v>-7.6444136976824617E-2</v>
      </c>
    </row>
    <row r="74" spans="1:19" ht="16.5" x14ac:dyDescent="0.3">
      <c r="A74" s="104" t="s">
        <v>106</v>
      </c>
      <c r="B74" s="105">
        <v>385</v>
      </c>
      <c r="C74" s="106"/>
      <c r="D74" s="106">
        <f t="shared" si="9"/>
        <v>385</v>
      </c>
      <c r="E74" s="107">
        <f t="shared" si="13"/>
        <v>5.4788594295440026E-5</v>
      </c>
      <c r="F74" s="105">
        <v>416</v>
      </c>
      <c r="G74" s="106"/>
      <c r="H74" s="106">
        <f t="shared" si="10"/>
        <v>416</v>
      </c>
      <c r="I74" s="107">
        <f t="shared" si="14"/>
        <v>-7.4519230769230727E-2</v>
      </c>
      <c r="J74" s="105">
        <v>2589</v>
      </c>
      <c r="K74" s="106"/>
      <c r="L74" s="106">
        <f t="shared" si="11"/>
        <v>2589</v>
      </c>
      <c r="M74" s="107">
        <f t="shared" si="15"/>
        <v>6.0274541807553656E-5</v>
      </c>
      <c r="N74" s="106">
        <v>2923</v>
      </c>
      <c r="O74" s="106"/>
      <c r="P74" s="106">
        <f t="shared" si="12"/>
        <v>2923</v>
      </c>
      <c r="Q74" s="108">
        <f t="shared" si="16"/>
        <v>-0.11426616489907626</v>
      </c>
    </row>
    <row r="75" spans="1:19" ht="16.5" x14ac:dyDescent="0.3">
      <c r="A75" s="104" t="s">
        <v>93</v>
      </c>
      <c r="B75" s="105">
        <v>383</v>
      </c>
      <c r="C75" s="106"/>
      <c r="D75" s="106">
        <f t="shared" si="9"/>
        <v>383</v>
      </c>
      <c r="E75" s="107">
        <f t="shared" si="13"/>
        <v>5.4503978221178001E-5</v>
      </c>
      <c r="F75" s="105">
        <v>427</v>
      </c>
      <c r="G75" s="106"/>
      <c r="H75" s="106">
        <f t="shared" si="10"/>
        <v>427</v>
      </c>
      <c r="I75" s="107">
        <f t="shared" si="14"/>
        <v>-0.10304449648711944</v>
      </c>
      <c r="J75" s="105">
        <v>2185</v>
      </c>
      <c r="K75" s="106"/>
      <c r="L75" s="106">
        <f t="shared" si="11"/>
        <v>2185</v>
      </c>
      <c r="M75" s="107">
        <f t="shared" si="15"/>
        <v>5.0869012688105344E-5</v>
      </c>
      <c r="N75" s="106">
        <v>2562</v>
      </c>
      <c r="O75" s="106"/>
      <c r="P75" s="106">
        <f t="shared" si="12"/>
        <v>2562</v>
      </c>
      <c r="Q75" s="108">
        <f t="shared" si="16"/>
        <v>-0.14715066354410622</v>
      </c>
    </row>
    <row r="76" spans="1:19" ht="16.5" x14ac:dyDescent="0.3">
      <c r="A76" s="104" t="s">
        <v>331</v>
      </c>
      <c r="B76" s="105">
        <v>360</v>
      </c>
      <c r="C76" s="106"/>
      <c r="D76" s="106">
        <f t="shared" si="9"/>
        <v>360</v>
      </c>
      <c r="E76" s="107">
        <f t="shared" si="13"/>
        <v>5.1230893367164698E-5</v>
      </c>
      <c r="F76" s="105">
        <v>297</v>
      </c>
      <c r="G76" s="106"/>
      <c r="H76" s="106">
        <f t="shared" si="10"/>
        <v>297</v>
      </c>
      <c r="I76" s="107">
        <f t="shared" si="14"/>
        <v>0.21212121212121215</v>
      </c>
      <c r="J76" s="105">
        <v>1651</v>
      </c>
      <c r="K76" s="106"/>
      <c r="L76" s="106">
        <f t="shared" si="11"/>
        <v>1651</v>
      </c>
      <c r="M76" s="107">
        <f t="shared" si="15"/>
        <v>3.8436951921309806E-5</v>
      </c>
      <c r="N76" s="106">
        <v>1522</v>
      </c>
      <c r="O76" s="106"/>
      <c r="P76" s="106">
        <f t="shared" si="12"/>
        <v>1522</v>
      </c>
      <c r="Q76" s="108">
        <f t="shared" si="16"/>
        <v>8.4756898817345494E-2</v>
      </c>
    </row>
    <row r="77" spans="1:19" ht="16.5" x14ac:dyDescent="0.3">
      <c r="A77" s="104" t="s">
        <v>280</v>
      </c>
      <c r="B77" s="105">
        <v>354</v>
      </c>
      <c r="C77" s="106"/>
      <c r="D77" s="106">
        <f t="shared" si="9"/>
        <v>354</v>
      </c>
      <c r="E77" s="107">
        <f t="shared" si="13"/>
        <v>5.0377045144378621E-5</v>
      </c>
      <c r="F77" s="105">
        <v>0</v>
      </c>
      <c r="G77" s="106"/>
      <c r="H77" s="106">
        <f t="shared" si="10"/>
        <v>0</v>
      </c>
      <c r="I77" s="107" t="str">
        <f t="shared" si="14"/>
        <v/>
      </c>
      <c r="J77" s="105">
        <v>1910</v>
      </c>
      <c r="K77" s="106"/>
      <c r="L77" s="106">
        <f t="shared" si="11"/>
        <v>1910</v>
      </c>
      <c r="M77" s="107">
        <f t="shared" si="15"/>
        <v>4.4466734203332358E-5</v>
      </c>
      <c r="N77" s="106">
        <v>112</v>
      </c>
      <c r="O77" s="106"/>
      <c r="P77" s="106">
        <f t="shared" si="12"/>
        <v>112</v>
      </c>
      <c r="Q77" s="108">
        <f t="shared" si="16"/>
        <v>16.053571428571427</v>
      </c>
    </row>
    <row r="78" spans="1:19" ht="16.5" x14ac:dyDescent="0.3">
      <c r="A78" s="104" t="s">
        <v>323</v>
      </c>
      <c r="B78" s="105">
        <v>336</v>
      </c>
      <c r="C78" s="106"/>
      <c r="D78" s="106">
        <f t="shared" si="9"/>
        <v>336</v>
      </c>
      <c r="E78" s="107">
        <f t="shared" si="13"/>
        <v>4.7815500476020383E-5</v>
      </c>
      <c r="F78" s="105">
        <v>198</v>
      </c>
      <c r="G78" s="106"/>
      <c r="H78" s="106">
        <f t="shared" si="10"/>
        <v>198</v>
      </c>
      <c r="I78" s="107">
        <f t="shared" si="14"/>
        <v>0.69696969696969702</v>
      </c>
      <c r="J78" s="105">
        <v>964</v>
      </c>
      <c r="K78" s="106"/>
      <c r="L78" s="106">
        <f t="shared" si="11"/>
        <v>964</v>
      </c>
      <c r="M78" s="107">
        <f t="shared" si="15"/>
        <v>2.2442896215713295E-5</v>
      </c>
      <c r="N78" s="106">
        <v>210</v>
      </c>
      <c r="O78" s="106"/>
      <c r="P78" s="106">
        <f t="shared" si="12"/>
        <v>210</v>
      </c>
      <c r="Q78" s="108">
        <f t="shared" si="16"/>
        <v>3.5904761904761902</v>
      </c>
    </row>
    <row r="79" spans="1:19" ht="16.5" x14ac:dyDescent="0.3">
      <c r="A79" s="104" t="s">
        <v>89</v>
      </c>
      <c r="B79" s="105">
        <v>319</v>
      </c>
      <c r="C79" s="106"/>
      <c r="D79" s="106">
        <f t="shared" si="9"/>
        <v>319</v>
      </c>
      <c r="E79" s="107">
        <f t="shared" si="13"/>
        <v>4.5396263844793165E-5</v>
      </c>
      <c r="F79" s="105">
        <v>389</v>
      </c>
      <c r="G79" s="106"/>
      <c r="H79" s="106">
        <f t="shared" si="10"/>
        <v>389</v>
      </c>
      <c r="I79" s="107">
        <f t="shared" si="14"/>
        <v>-0.17994858611825193</v>
      </c>
      <c r="J79" s="105">
        <v>2320</v>
      </c>
      <c r="K79" s="106"/>
      <c r="L79" s="106">
        <f t="shared" si="11"/>
        <v>2320</v>
      </c>
      <c r="M79" s="107">
        <f t="shared" si="15"/>
        <v>5.4011949398812085E-5</v>
      </c>
      <c r="N79" s="106">
        <v>2767</v>
      </c>
      <c r="O79" s="106"/>
      <c r="P79" s="106">
        <f t="shared" si="12"/>
        <v>2767</v>
      </c>
      <c r="Q79" s="108">
        <f t="shared" si="16"/>
        <v>-0.16154680159016988</v>
      </c>
    </row>
    <row r="80" spans="1:19" ht="16.5" x14ac:dyDescent="0.3">
      <c r="A80" s="104" t="s">
        <v>293</v>
      </c>
      <c r="B80" s="105">
        <v>310</v>
      </c>
      <c r="C80" s="106"/>
      <c r="D80" s="106">
        <f t="shared" si="9"/>
        <v>310</v>
      </c>
      <c r="E80" s="107">
        <f t="shared" si="13"/>
        <v>4.4115491510614043E-5</v>
      </c>
      <c r="F80" s="105">
        <v>277</v>
      </c>
      <c r="G80" s="106"/>
      <c r="H80" s="106">
        <f t="shared" si="10"/>
        <v>277</v>
      </c>
      <c r="I80" s="107">
        <f t="shared" si="14"/>
        <v>0.11913357400722013</v>
      </c>
      <c r="J80" s="105">
        <v>3086</v>
      </c>
      <c r="K80" s="106"/>
      <c r="L80" s="106">
        <f t="shared" si="11"/>
        <v>3086</v>
      </c>
      <c r="M80" s="107">
        <f t="shared" si="15"/>
        <v>7.1845205105488828E-5</v>
      </c>
      <c r="N80" s="106">
        <v>2721</v>
      </c>
      <c r="O80" s="106"/>
      <c r="P80" s="106">
        <f t="shared" si="12"/>
        <v>2721</v>
      </c>
      <c r="Q80" s="108">
        <f t="shared" si="16"/>
        <v>0.13414185961043734</v>
      </c>
    </row>
    <row r="81" spans="1:17" ht="16.5" x14ac:dyDescent="0.3">
      <c r="A81" s="104" t="s">
        <v>166</v>
      </c>
      <c r="B81" s="105">
        <v>299</v>
      </c>
      <c r="C81" s="106"/>
      <c r="D81" s="106">
        <f t="shared" si="9"/>
        <v>299</v>
      </c>
      <c r="E81" s="107">
        <f t="shared" si="13"/>
        <v>4.2550103102172901E-5</v>
      </c>
      <c r="F81" s="105">
        <v>330</v>
      </c>
      <c r="G81" s="106"/>
      <c r="H81" s="106">
        <f t="shared" si="10"/>
        <v>330</v>
      </c>
      <c r="I81" s="107">
        <f t="shared" si="14"/>
        <v>-9.3939393939393989E-2</v>
      </c>
      <c r="J81" s="105">
        <v>1943</v>
      </c>
      <c r="K81" s="106"/>
      <c r="L81" s="106">
        <f t="shared" si="11"/>
        <v>1943</v>
      </c>
      <c r="M81" s="107">
        <f t="shared" si="15"/>
        <v>4.5235007621505121E-5</v>
      </c>
      <c r="N81" s="106">
        <v>1771</v>
      </c>
      <c r="O81" s="106"/>
      <c r="P81" s="106">
        <f t="shared" si="12"/>
        <v>1771</v>
      </c>
      <c r="Q81" s="108">
        <f t="shared" si="16"/>
        <v>9.7120271033314554E-2</v>
      </c>
    </row>
    <row r="82" spans="1:17" ht="16.5" x14ac:dyDescent="0.3">
      <c r="A82" s="104" t="s">
        <v>309</v>
      </c>
      <c r="B82" s="105">
        <v>287</v>
      </c>
      <c r="C82" s="106"/>
      <c r="D82" s="106">
        <f t="shared" si="9"/>
        <v>287</v>
      </c>
      <c r="E82" s="107">
        <f t="shared" si="13"/>
        <v>4.0842406656600747E-5</v>
      </c>
      <c r="F82" s="105">
        <v>242</v>
      </c>
      <c r="G82" s="106"/>
      <c r="H82" s="106">
        <f t="shared" si="10"/>
        <v>242</v>
      </c>
      <c r="I82" s="107">
        <f t="shared" si="14"/>
        <v>0.18595041322314043</v>
      </c>
      <c r="J82" s="105">
        <v>1059</v>
      </c>
      <c r="K82" s="106"/>
      <c r="L82" s="106">
        <f t="shared" si="11"/>
        <v>1059</v>
      </c>
      <c r="M82" s="107">
        <f t="shared" si="15"/>
        <v>2.4654592419543965E-5</v>
      </c>
      <c r="N82" s="106">
        <v>1112</v>
      </c>
      <c r="O82" s="106"/>
      <c r="P82" s="106">
        <f t="shared" si="12"/>
        <v>1112</v>
      </c>
      <c r="Q82" s="108">
        <f t="shared" si="16"/>
        <v>-4.7661870503597159E-2</v>
      </c>
    </row>
    <row r="83" spans="1:17" ht="16.5" x14ac:dyDescent="0.3">
      <c r="A83" s="104" t="s">
        <v>368</v>
      </c>
      <c r="B83" s="105">
        <v>224</v>
      </c>
      <c r="C83" s="106"/>
      <c r="D83" s="106">
        <f t="shared" si="9"/>
        <v>224</v>
      </c>
      <c r="E83" s="107">
        <f t="shared" si="13"/>
        <v>3.1877000317346924E-5</v>
      </c>
      <c r="F83" s="105">
        <v>153</v>
      </c>
      <c r="G83" s="106"/>
      <c r="H83" s="106">
        <f t="shared" si="10"/>
        <v>153</v>
      </c>
      <c r="I83" s="107">
        <f t="shared" si="14"/>
        <v>0.46405228758169925</v>
      </c>
      <c r="J83" s="105">
        <v>4476</v>
      </c>
      <c r="K83" s="106"/>
      <c r="L83" s="106">
        <f t="shared" si="11"/>
        <v>4476</v>
      </c>
      <c r="M83" s="107">
        <f t="shared" si="15"/>
        <v>1.0420581271943228E-4</v>
      </c>
      <c r="N83" s="106">
        <v>9449</v>
      </c>
      <c r="O83" s="106"/>
      <c r="P83" s="106">
        <f t="shared" si="12"/>
        <v>9449</v>
      </c>
      <c r="Q83" s="108">
        <f t="shared" si="16"/>
        <v>-0.52629907926764741</v>
      </c>
    </row>
    <row r="84" spans="1:17" ht="16.5" x14ac:dyDescent="0.3">
      <c r="A84" s="104" t="s">
        <v>329</v>
      </c>
      <c r="B84" s="105">
        <v>216</v>
      </c>
      <c r="C84" s="106"/>
      <c r="D84" s="106">
        <f t="shared" si="9"/>
        <v>216</v>
      </c>
      <c r="E84" s="107">
        <f t="shared" si="13"/>
        <v>3.0738536020298822E-5</v>
      </c>
      <c r="F84" s="105">
        <v>181</v>
      </c>
      <c r="G84" s="106"/>
      <c r="H84" s="106">
        <f t="shared" si="10"/>
        <v>181</v>
      </c>
      <c r="I84" s="107">
        <f t="shared" si="14"/>
        <v>0.19337016574585641</v>
      </c>
      <c r="J84" s="105">
        <v>1378</v>
      </c>
      <c r="K84" s="106"/>
      <c r="L84" s="106">
        <f t="shared" si="11"/>
        <v>1378</v>
      </c>
      <c r="M84" s="107">
        <f t="shared" si="15"/>
        <v>3.2081235461880625E-5</v>
      </c>
      <c r="N84" s="106">
        <v>1223</v>
      </c>
      <c r="O84" s="106"/>
      <c r="P84" s="106">
        <f t="shared" si="12"/>
        <v>1223</v>
      </c>
      <c r="Q84" s="108">
        <f t="shared" si="16"/>
        <v>0.12673753066230575</v>
      </c>
    </row>
    <row r="85" spans="1:17" ht="16.5" x14ac:dyDescent="0.3">
      <c r="A85" s="104" t="s">
        <v>136</v>
      </c>
      <c r="B85" s="105">
        <v>176</v>
      </c>
      <c r="C85" s="106"/>
      <c r="D85" s="106">
        <f t="shared" si="9"/>
        <v>176</v>
      </c>
      <c r="E85" s="107">
        <f t="shared" si="13"/>
        <v>2.5046214535058298E-5</v>
      </c>
      <c r="F85" s="105">
        <v>182</v>
      </c>
      <c r="G85" s="106"/>
      <c r="H85" s="106">
        <f t="shared" si="10"/>
        <v>182</v>
      </c>
      <c r="I85" s="107">
        <f t="shared" si="14"/>
        <v>-3.2967032967032961E-2</v>
      </c>
      <c r="J85" s="105">
        <v>1106</v>
      </c>
      <c r="K85" s="106"/>
      <c r="L85" s="106">
        <f t="shared" si="11"/>
        <v>1106</v>
      </c>
      <c r="M85" s="107">
        <f t="shared" si="15"/>
        <v>2.5748800015123346E-5</v>
      </c>
      <c r="N85" s="106">
        <v>935</v>
      </c>
      <c r="O85" s="106"/>
      <c r="P85" s="106">
        <f t="shared" si="12"/>
        <v>935</v>
      </c>
      <c r="Q85" s="108">
        <f t="shared" si="16"/>
        <v>0.18288770053475933</v>
      </c>
    </row>
    <row r="86" spans="1:17" ht="16.5" x14ac:dyDescent="0.3">
      <c r="A86" s="104" t="s">
        <v>313</v>
      </c>
      <c r="B86" s="105">
        <v>160</v>
      </c>
      <c r="C86" s="106"/>
      <c r="D86" s="106">
        <f t="shared" si="9"/>
        <v>160</v>
      </c>
      <c r="E86" s="107">
        <f t="shared" si="13"/>
        <v>2.2769285940962089E-5</v>
      </c>
      <c r="F86" s="105">
        <v>138</v>
      </c>
      <c r="G86" s="106"/>
      <c r="H86" s="106">
        <f t="shared" si="10"/>
        <v>138</v>
      </c>
      <c r="I86" s="107">
        <f t="shared" si="14"/>
        <v>0.15942028985507251</v>
      </c>
      <c r="J86" s="105">
        <v>644</v>
      </c>
      <c r="K86" s="106"/>
      <c r="L86" s="106">
        <f t="shared" si="11"/>
        <v>644</v>
      </c>
      <c r="M86" s="107">
        <f t="shared" si="15"/>
        <v>1.4992972160704732E-5</v>
      </c>
      <c r="N86" s="106">
        <v>807</v>
      </c>
      <c r="O86" s="106"/>
      <c r="P86" s="106">
        <f t="shared" si="12"/>
        <v>807</v>
      </c>
      <c r="Q86" s="108">
        <f t="shared" si="16"/>
        <v>-0.20198265179677821</v>
      </c>
    </row>
    <row r="87" spans="1:17" ht="16.5" x14ac:dyDescent="0.3">
      <c r="A87" s="104" t="s">
        <v>203</v>
      </c>
      <c r="B87" s="105">
        <v>158</v>
      </c>
      <c r="C87" s="106"/>
      <c r="D87" s="106">
        <f t="shared" si="9"/>
        <v>158</v>
      </c>
      <c r="E87" s="107">
        <f t="shared" si="13"/>
        <v>2.2484669866700063E-5</v>
      </c>
      <c r="F87" s="105">
        <v>124</v>
      </c>
      <c r="G87" s="106"/>
      <c r="H87" s="106">
        <f t="shared" si="10"/>
        <v>124</v>
      </c>
      <c r="I87" s="107">
        <f t="shared" si="14"/>
        <v>0.27419354838709675</v>
      </c>
      <c r="J87" s="105">
        <v>772</v>
      </c>
      <c r="K87" s="106"/>
      <c r="L87" s="106">
        <f t="shared" si="11"/>
        <v>772</v>
      </c>
      <c r="M87" s="107">
        <f t="shared" si="15"/>
        <v>1.7972941782708158E-5</v>
      </c>
      <c r="N87" s="106">
        <v>454</v>
      </c>
      <c r="O87" s="106"/>
      <c r="P87" s="106">
        <f t="shared" si="12"/>
        <v>454</v>
      </c>
      <c r="Q87" s="108">
        <f t="shared" si="16"/>
        <v>0.70044052863436113</v>
      </c>
    </row>
    <row r="88" spans="1:17" ht="16.5" x14ac:dyDescent="0.3">
      <c r="A88" s="104" t="s">
        <v>150</v>
      </c>
      <c r="B88" s="105">
        <v>158</v>
      </c>
      <c r="C88" s="106"/>
      <c r="D88" s="106">
        <f t="shared" si="9"/>
        <v>158</v>
      </c>
      <c r="E88" s="107">
        <f t="shared" si="13"/>
        <v>2.2484669866700063E-5</v>
      </c>
      <c r="F88" s="105">
        <v>156</v>
      </c>
      <c r="G88" s="106"/>
      <c r="H88" s="106">
        <f t="shared" si="10"/>
        <v>156</v>
      </c>
      <c r="I88" s="107">
        <f t="shared" si="14"/>
        <v>1.2820512820512775E-2</v>
      </c>
      <c r="J88" s="105">
        <v>712</v>
      </c>
      <c r="K88" s="106"/>
      <c r="L88" s="106">
        <f t="shared" si="11"/>
        <v>712</v>
      </c>
      <c r="M88" s="107">
        <f t="shared" si="15"/>
        <v>1.6576081022394054E-5</v>
      </c>
      <c r="N88" s="106">
        <v>700</v>
      </c>
      <c r="O88" s="106"/>
      <c r="P88" s="106">
        <f t="shared" si="12"/>
        <v>700</v>
      </c>
      <c r="Q88" s="108">
        <f t="shared" si="16"/>
        <v>1.7142857142857126E-2</v>
      </c>
    </row>
    <row r="89" spans="1:17" ht="16.5" x14ac:dyDescent="0.3">
      <c r="A89" s="104" t="s">
        <v>90</v>
      </c>
      <c r="B89" s="105">
        <v>151</v>
      </c>
      <c r="C89" s="106"/>
      <c r="D89" s="106">
        <f t="shared" si="9"/>
        <v>151</v>
      </c>
      <c r="E89" s="107">
        <f t="shared" si="13"/>
        <v>2.148851360678297E-5</v>
      </c>
      <c r="F89" s="105">
        <v>153</v>
      </c>
      <c r="G89" s="106"/>
      <c r="H89" s="106">
        <f t="shared" si="10"/>
        <v>153</v>
      </c>
      <c r="I89" s="107">
        <f t="shared" si="14"/>
        <v>-1.3071895424836555E-2</v>
      </c>
      <c r="J89" s="105">
        <v>786</v>
      </c>
      <c r="K89" s="106"/>
      <c r="L89" s="106">
        <f t="shared" si="11"/>
        <v>786</v>
      </c>
      <c r="M89" s="107">
        <f t="shared" si="15"/>
        <v>1.8298875960114783E-5</v>
      </c>
      <c r="N89" s="106">
        <v>966</v>
      </c>
      <c r="O89" s="106"/>
      <c r="P89" s="106">
        <f t="shared" si="12"/>
        <v>966</v>
      </c>
      <c r="Q89" s="108">
        <f t="shared" si="16"/>
        <v>-0.18633540372670809</v>
      </c>
    </row>
    <row r="90" spans="1:17" ht="16.5" x14ac:dyDescent="0.3">
      <c r="A90" s="104" t="s">
        <v>345</v>
      </c>
      <c r="B90" s="105">
        <v>151</v>
      </c>
      <c r="C90" s="106"/>
      <c r="D90" s="106">
        <f t="shared" si="9"/>
        <v>151</v>
      </c>
      <c r="E90" s="107">
        <f t="shared" si="13"/>
        <v>2.148851360678297E-5</v>
      </c>
      <c r="F90" s="105">
        <v>176</v>
      </c>
      <c r="G90" s="106"/>
      <c r="H90" s="106">
        <f t="shared" si="10"/>
        <v>176</v>
      </c>
      <c r="I90" s="107">
        <f t="shared" si="14"/>
        <v>-0.14204545454545459</v>
      </c>
      <c r="J90" s="105">
        <v>861</v>
      </c>
      <c r="K90" s="106"/>
      <c r="L90" s="106">
        <f t="shared" si="11"/>
        <v>861</v>
      </c>
      <c r="M90" s="107">
        <f t="shared" si="15"/>
        <v>2.0044951910507416E-5</v>
      </c>
      <c r="N90" s="106">
        <v>967</v>
      </c>
      <c r="O90" s="106"/>
      <c r="P90" s="106">
        <f t="shared" si="12"/>
        <v>967</v>
      </c>
      <c r="Q90" s="108">
        <f t="shared" si="16"/>
        <v>-0.10961737331954502</v>
      </c>
    </row>
    <row r="91" spans="1:17" ht="16.5" x14ac:dyDescent="0.3">
      <c r="A91" s="104" t="s">
        <v>170</v>
      </c>
      <c r="B91" s="105">
        <v>150</v>
      </c>
      <c r="C91" s="106"/>
      <c r="D91" s="106">
        <f t="shared" si="9"/>
        <v>150</v>
      </c>
      <c r="E91" s="107">
        <f t="shared" si="13"/>
        <v>2.1346205569651957E-5</v>
      </c>
      <c r="F91" s="105">
        <v>119</v>
      </c>
      <c r="G91" s="106"/>
      <c r="H91" s="106">
        <f t="shared" si="10"/>
        <v>119</v>
      </c>
      <c r="I91" s="107">
        <f t="shared" si="14"/>
        <v>0.26050420168067223</v>
      </c>
      <c r="J91" s="105">
        <v>960</v>
      </c>
      <c r="K91" s="106"/>
      <c r="L91" s="106">
        <f t="shared" si="11"/>
        <v>960</v>
      </c>
      <c r="M91" s="107">
        <f t="shared" si="15"/>
        <v>2.2349772165025688E-5</v>
      </c>
      <c r="N91" s="106">
        <v>822</v>
      </c>
      <c r="O91" s="106"/>
      <c r="P91" s="106">
        <f t="shared" si="12"/>
        <v>822</v>
      </c>
      <c r="Q91" s="108">
        <f t="shared" si="16"/>
        <v>0.16788321167883202</v>
      </c>
    </row>
    <row r="92" spans="1:17" ht="16.5" x14ac:dyDescent="0.3">
      <c r="A92" s="104" t="s">
        <v>124</v>
      </c>
      <c r="B92" s="105">
        <v>131</v>
      </c>
      <c r="C92" s="106"/>
      <c r="D92" s="106">
        <f t="shared" si="9"/>
        <v>131</v>
      </c>
      <c r="E92" s="107">
        <f t="shared" si="13"/>
        <v>1.864235286416271E-5</v>
      </c>
      <c r="F92" s="105">
        <v>180</v>
      </c>
      <c r="G92" s="106"/>
      <c r="H92" s="106">
        <f t="shared" si="10"/>
        <v>180</v>
      </c>
      <c r="I92" s="107">
        <f t="shared" si="14"/>
        <v>-0.27222222222222225</v>
      </c>
      <c r="J92" s="105">
        <v>1000</v>
      </c>
      <c r="K92" s="106"/>
      <c r="L92" s="106">
        <f t="shared" si="11"/>
        <v>1000</v>
      </c>
      <c r="M92" s="107">
        <f t="shared" si="15"/>
        <v>2.3281012671901759E-5</v>
      </c>
      <c r="N92" s="106">
        <v>1173</v>
      </c>
      <c r="O92" s="106"/>
      <c r="P92" s="106">
        <f t="shared" si="12"/>
        <v>1173</v>
      </c>
      <c r="Q92" s="108">
        <f t="shared" si="16"/>
        <v>-0.14748508098891733</v>
      </c>
    </row>
    <row r="93" spans="1:17" ht="16.5" x14ac:dyDescent="0.3">
      <c r="A93" s="104" t="s">
        <v>151</v>
      </c>
      <c r="B93" s="105">
        <v>129</v>
      </c>
      <c r="C93" s="106"/>
      <c r="D93" s="106">
        <f t="shared" si="9"/>
        <v>129</v>
      </c>
      <c r="E93" s="107">
        <f t="shared" si="13"/>
        <v>1.8357736789900684E-5</v>
      </c>
      <c r="F93" s="105">
        <v>113</v>
      </c>
      <c r="G93" s="106"/>
      <c r="H93" s="106">
        <f t="shared" si="10"/>
        <v>113</v>
      </c>
      <c r="I93" s="107">
        <f t="shared" si="14"/>
        <v>0.1415929203539823</v>
      </c>
      <c r="J93" s="105">
        <v>902</v>
      </c>
      <c r="K93" s="106"/>
      <c r="L93" s="106">
        <f t="shared" si="11"/>
        <v>902</v>
      </c>
      <c r="M93" s="107">
        <f t="shared" si="15"/>
        <v>2.0999473430055386E-5</v>
      </c>
      <c r="N93" s="106">
        <v>888</v>
      </c>
      <c r="O93" s="106"/>
      <c r="P93" s="106">
        <f t="shared" si="12"/>
        <v>888</v>
      </c>
      <c r="Q93" s="108">
        <f t="shared" si="16"/>
        <v>1.5765765765765716E-2</v>
      </c>
    </row>
    <row r="94" spans="1:17" ht="16.5" x14ac:dyDescent="0.3">
      <c r="A94" s="104" t="s">
        <v>282</v>
      </c>
      <c r="B94" s="105">
        <v>126</v>
      </c>
      <c r="C94" s="106"/>
      <c r="D94" s="106">
        <f t="shared" si="9"/>
        <v>126</v>
      </c>
      <c r="E94" s="107">
        <f t="shared" si="13"/>
        <v>1.7930812678507645E-5</v>
      </c>
      <c r="F94" s="105">
        <v>169</v>
      </c>
      <c r="G94" s="106"/>
      <c r="H94" s="106">
        <f t="shared" si="10"/>
        <v>169</v>
      </c>
      <c r="I94" s="107">
        <f t="shared" si="14"/>
        <v>-0.25443786982248517</v>
      </c>
      <c r="J94" s="105">
        <v>880</v>
      </c>
      <c r="K94" s="106"/>
      <c r="L94" s="106">
        <f t="shared" si="11"/>
        <v>880</v>
      </c>
      <c r="M94" s="107">
        <f t="shared" si="15"/>
        <v>2.0487291151273547E-5</v>
      </c>
      <c r="N94" s="106">
        <v>1201</v>
      </c>
      <c r="O94" s="106"/>
      <c r="P94" s="106">
        <f t="shared" si="12"/>
        <v>1201</v>
      </c>
      <c r="Q94" s="108">
        <f t="shared" si="16"/>
        <v>-0.26727726894254789</v>
      </c>
    </row>
    <row r="95" spans="1:17" ht="16.5" x14ac:dyDescent="0.3">
      <c r="A95" s="104" t="s">
        <v>126</v>
      </c>
      <c r="B95" s="105">
        <v>113</v>
      </c>
      <c r="C95" s="106"/>
      <c r="D95" s="106">
        <f t="shared" si="9"/>
        <v>113</v>
      </c>
      <c r="E95" s="107">
        <f t="shared" si="13"/>
        <v>1.6080808195804475E-5</v>
      </c>
      <c r="F95" s="105">
        <v>112</v>
      </c>
      <c r="G95" s="106"/>
      <c r="H95" s="106">
        <f t="shared" si="10"/>
        <v>112</v>
      </c>
      <c r="I95" s="107">
        <f t="shared" si="14"/>
        <v>8.9285714285713969E-3</v>
      </c>
      <c r="J95" s="105">
        <v>486</v>
      </c>
      <c r="K95" s="106"/>
      <c r="L95" s="106">
        <f t="shared" si="11"/>
        <v>486</v>
      </c>
      <c r="M95" s="107">
        <f t="shared" si="15"/>
        <v>1.1314572158544254E-5</v>
      </c>
      <c r="N95" s="106">
        <v>440</v>
      </c>
      <c r="O95" s="106"/>
      <c r="P95" s="106">
        <f t="shared" si="12"/>
        <v>440</v>
      </c>
      <c r="Q95" s="108">
        <f t="shared" si="16"/>
        <v>0.1045454545454545</v>
      </c>
    </row>
    <row r="96" spans="1:17" ht="16.5" x14ac:dyDescent="0.3">
      <c r="A96" s="104" t="s">
        <v>269</v>
      </c>
      <c r="B96" s="105">
        <v>112</v>
      </c>
      <c r="C96" s="106"/>
      <c r="D96" s="106">
        <f t="shared" si="9"/>
        <v>112</v>
      </c>
      <c r="E96" s="107">
        <f t="shared" si="13"/>
        <v>1.5938500158673462E-5</v>
      </c>
      <c r="F96" s="105">
        <v>78</v>
      </c>
      <c r="G96" s="106"/>
      <c r="H96" s="106">
        <f t="shared" si="10"/>
        <v>78</v>
      </c>
      <c r="I96" s="107">
        <f t="shared" si="14"/>
        <v>0.4358974358974359</v>
      </c>
      <c r="J96" s="105">
        <v>198</v>
      </c>
      <c r="K96" s="106"/>
      <c r="L96" s="106">
        <f t="shared" si="11"/>
        <v>198</v>
      </c>
      <c r="M96" s="107">
        <f t="shared" si="15"/>
        <v>4.609640509036548E-6</v>
      </c>
      <c r="N96" s="106">
        <v>400</v>
      </c>
      <c r="O96" s="106"/>
      <c r="P96" s="106">
        <f t="shared" si="12"/>
        <v>400</v>
      </c>
      <c r="Q96" s="108">
        <f t="shared" si="16"/>
        <v>-0.505</v>
      </c>
    </row>
    <row r="97" spans="1:17" ht="16.5" x14ac:dyDescent="0.3">
      <c r="A97" s="104" t="s">
        <v>110</v>
      </c>
      <c r="B97" s="105">
        <v>109</v>
      </c>
      <c r="C97" s="106"/>
      <c r="D97" s="106">
        <f t="shared" si="9"/>
        <v>109</v>
      </c>
      <c r="E97" s="107">
        <f t="shared" si="13"/>
        <v>1.5511576047280424E-5</v>
      </c>
      <c r="F97" s="105">
        <v>224</v>
      </c>
      <c r="G97" s="106"/>
      <c r="H97" s="106">
        <f t="shared" si="10"/>
        <v>224</v>
      </c>
      <c r="I97" s="107">
        <f t="shared" si="14"/>
        <v>-0.51339285714285721</v>
      </c>
      <c r="J97" s="105">
        <v>1231</v>
      </c>
      <c r="K97" s="106"/>
      <c r="L97" s="106">
        <f t="shared" si="11"/>
        <v>1231</v>
      </c>
      <c r="M97" s="107">
        <f t="shared" si="15"/>
        <v>2.8658926599111064E-5</v>
      </c>
      <c r="N97" s="106">
        <v>1733</v>
      </c>
      <c r="O97" s="106"/>
      <c r="P97" s="106">
        <f t="shared" si="12"/>
        <v>1733</v>
      </c>
      <c r="Q97" s="108">
        <f t="shared" si="16"/>
        <v>-0.28967109059434504</v>
      </c>
    </row>
    <row r="98" spans="1:17" ht="16.5" x14ac:dyDescent="0.3">
      <c r="A98" s="104" t="s">
        <v>358</v>
      </c>
      <c r="B98" s="105">
        <v>108</v>
      </c>
      <c r="C98" s="106"/>
      <c r="D98" s="106">
        <f t="shared" si="9"/>
        <v>108</v>
      </c>
      <c r="E98" s="107">
        <f t="shared" si="13"/>
        <v>1.5369268010149411E-5</v>
      </c>
      <c r="F98" s="105">
        <v>208</v>
      </c>
      <c r="G98" s="106"/>
      <c r="H98" s="106">
        <f t="shared" si="10"/>
        <v>208</v>
      </c>
      <c r="I98" s="107">
        <f t="shared" si="14"/>
        <v>-0.48076923076923073</v>
      </c>
      <c r="J98" s="105">
        <v>1063</v>
      </c>
      <c r="K98" s="106"/>
      <c r="L98" s="106">
        <f t="shared" si="11"/>
        <v>1063</v>
      </c>
      <c r="M98" s="107">
        <f t="shared" si="15"/>
        <v>2.4747716470231571E-5</v>
      </c>
      <c r="N98" s="106">
        <v>2088</v>
      </c>
      <c r="O98" s="106"/>
      <c r="P98" s="106">
        <f t="shared" si="12"/>
        <v>2088</v>
      </c>
      <c r="Q98" s="108">
        <f t="shared" si="16"/>
        <v>-0.49090038314176243</v>
      </c>
    </row>
    <row r="99" spans="1:17" ht="16.5" x14ac:dyDescent="0.3">
      <c r="A99" s="104" t="s">
        <v>270</v>
      </c>
      <c r="B99" s="105">
        <v>108</v>
      </c>
      <c r="C99" s="106"/>
      <c r="D99" s="106">
        <f t="shared" si="9"/>
        <v>108</v>
      </c>
      <c r="E99" s="107">
        <f t="shared" si="13"/>
        <v>1.5369268010149411E-5</v>
      </c>
      <c r="F99" s="105">
        <v>70</v>
      </c>
      <c r="G99" s="106"/>
      <c r="H99" s="106">
        <f t="shared" si="10"/>
        <v>70</v>
      </c>
      <c r="I99" s="107">
        <f t="shared" si="14"/>
        <v>0.54285714285714293</v>
      </c>
      <c r="J99" s="105">
        <v>904</v>
      </c>
      <c r="K99" s="106"/>
      <c r="L99" s="106">
        <f t="shared" si="11"/>
        <v>904</v>
      </c>
      <c r="M99" s="107">
        <f t="shared" si="15"/>
        <v>2.1046035455399191E-5</v>
      </c>
      <c r="N99" s="106">
        <v>364</v>
      </c>
      <c r="O99" s="106"/>
      <c r="P99" s="106">
        <f t="shared" si="12"/>
        <v>364</v>
      </c>
      <c r="Q99" s="108">
        <f t="shared" si="16"/>
        <v>1.4835164835164836</v>
      </c>
    </row>
    <row r="100" spans="1:17" ht="16.5" x14ac:dyDescent="0.3">
      <c r="A100" s="104" t="s">
        <v>347</v>
      </c>
      <c r="B100" s="105">
        <v>107</v>
      </c>
      <c r="C100" s="106"/>
      <c r="D100" s="106">
        <f t="shared" si="9"/>
        <v>107</v>
      </c>
      <c r="E100" s="107">
        <f t="shared" si="13"/>
        <v>1.5226959973018396E-5</v>
      </c>
      <c r="F100" s="105">
        <v>44</v>
      </c>
      <c r="G100" s="106"/>
      <c r="H100" s="106">
        <f t="shared" si="10"/>
        <v>44</v>
      </c>
      <c r="I100" s="107">
        <f t="shared" si="14"/>
        <v>1.4318181818181817</v>
      </c>
      <c r="J100" s="105">
        <v>199</v>
      </c>
      <c r="K100" s="106"/>
      <c r="L100" s="106">
        <f t="shared" si="11"/>
        <v>199</v>
      </c>
      <c r="M100" s="107">
        <f t="shared" si="15"/>
        <v>4.6329215217084505E-6</v>
      </c>
      <c r="N100" s="106">
        <v>264</v>
      </c>
      <c r="O100" s="106"/>
      <c r="P100" s="106">
        <f t="shared" si="12"/>
        <v>264</v>
      </c>
      <c r="Q100" s="108">
        <f t="shared" si="16"/>
        <v>-0.24621212121212122</v>
      </c>
    </row>
    <row r="101" spans="1:17" ht="16.5" x14ac:dyDescent="0.3">
      <c r="A101" s="104" t="s">
        <v>123</v>
      </c>
      <c r="B101" s="105">
        <v>102</v>
      </c>
      <c r="C101" s="106">
        <v>0</v>
      </c>
      <c r="D101" s="106">
        <f t="shared" si="9"/>
        <v>102</v>
      </c>
      <c r="E101" s="107">
        <f t="shared" si="13"/>
        <v>1.451541978736333E-5</v>
      </c>
      <c r="F101" s="105">
        <v>71</v>
      </c>
      <c r="G101" s="106">
        <v>0</v>
      </c>
      <c r="H101" s="106">
        <f t="shared" si="10"/>
        <v>71</v>
      </c>
      <c r="I101" s="107">
        <f t="shared" si="14"/>
        <v>0.43661971830985924</v>
      </c>
      <c r="J101" s="105">
        <v>782</v>
      </c>
      <c r="K101" s="106">
        <v>0</v>
      </c>
      <c r="L101" s="106">
        <f t="shared" si="11"/>
        <v>782</v>
      </c>
      <c r="M101" s="107">
        <f t="shared" si="15"/>
        <v>1.8205751909427177E-5</v>
      </c>
      <c r="N101" s="106">
        <v>1275</v>
      </c>
      <c r="O101" s="106">
        <v>2</v>
      </c>
      <c r="P101" s="106">
        <f t="shared" si="12"/>
        <v>1277</v>
      </c>
      <c r="Q101" s="108">
        <f t="shared" si="16"/>
        <v>-0.38762725137039933</v>
      </c>
    </row>
    <row r="102" spans="1:17" ht="16.5" x14ac:dyDescent="0.3">
      <c r="A102" s="104" t="s">
        <v>357</v>
      </c>
      <c r="B102" s="105">
        <v>100</v>
      </c>
      <c r="C102" s="106"/>
      <c r="D102" s="106">
        <f t="shared" si="9"/>
        <v>100</v>
      </c>
      <c r="E102" s="107">
        <f t="shared" si="13"/>
        <v>1.4230803713101305E-5</v>
      </c>
      <c r="F102" s="105">
        <v>0</v>
      </c>
      <c r="G102" s="106"/>
      <c r="H102" s="106">
        <f t="shared" si="10"/>
        <v>0</v>
      </c>
      <c r="I102" s="107" t="str">
        <f t="shared" si="14"/>
        <v/>
      </c>
      <c r="J102" s="105">
        <v>770</v>
      </c>
      <c r="K102" s="106"/>
      <c r="L102" s="106">
        <f t="shared" si="11"/>
        <v>770</v>
      </c>
      <c r="M102" s="107">
        <f t="shared" si="15"/>
        <v>1.7926379757364353E-5</v>
      </c>
      <c r="N102" s="106">
        <v>0</v>
      </c>
      <c r="O102" s="106"/>
      <c r="P102" s="106">
        <f t="shared" si="12"/>
        <v>0</v>
      </c>
      <c r="Q102" s="108" t="str">
        <f t="shared" si="16"/>
        <v/>
      </c>
    </row>
    <row r="103" spans="1:17" ht="16.5" x14ac:dyDescent="0.3">
      <c r="A103" s="104" t="s">
        <v>94</v>
      </c>
      <c r="B103" s="105">
        <v>97</v>
      </c>
      <c r="C103" s="106"/>
      <c r="D103" s="106">
        <f t="shared" si="9"/>
        <v>97</v>
      </c>
      <c r="E103" s="107">
        <f t="shared" si="13"/>
        <v>1.3803879601708266E-5</v>
      </c>
      <c r="F103" s="105">
        <v>80</v>
      </c>
      <c r="G103" s="106"/>
      <c r="H103" s="106">
        <f t="shared" si="10"/>
        <v>80</v>
      </c>
      <c r="I103" s="107">
        <f t="shared" si="14"/>
        <v>0.21249999999999991</v>
      </c>
      <c r="J103" s="105">
        <v>841</v>
      </c>
      <c r="K103" s="106"/>
      <c r="L103" s="106">
        <f t="shared" si="11"/>
        <v>841</v>
      </c>
      <c r="M103" s="107">
        <f t="shared" si="15"/>
        <v>1.9579331657069379E-5</v>
      </c>
      <c r="N103" s="106">
        <v>805</v>
      </c>
      <c r="O103" s="106"/>
      <c r="P103" s="106">
        <f t="shared" si="12"/>
        <v>805</v>
      </c>
      <c r="Q103" s="108">
        <f t="shared" si="16"/>
        <v>4.4720496894409933E-2</v>
      </c>
    </row>
    <row r="104" spans="1:17" ht="16.5" x14ac:dyDescent="0.3">
      <c r="A104" s="104" t="s">
        <v>247</v>
      </c>
      <c r="B104" s="105">
        <v>91</v>
      </c>
      <c r="C104" s="106"/>
      <c r="D104" s="106">
        <f t="shared" si="9"/>
        <v>91</v>
      </c>
      <c r="E104" s="107">
        <f t="shared" si="13"/>
        <v>1.2950031378922187E-5</v>
      </c>
      <c r="F104" s="105">
        <v>60</v>
      </c>
      <c r="G104" s="106"/>
      <c r="H104" s="106">
        <f t="shared" si="10"/>
        <v>60</v>
      </c>
      <c r="I104" s="107">
        <f t="shared" si="14"/>
        <v>0.51666666666666661</v>
      </c>
      <c r="J104" s="105">
        <v>958</v>
      </c>
      <c r="K104" s="106"/>
      <c r="L104" s="106">
        <f t="shared" si="11"/>
        <v>958</v>
      </c>
      <c r="M104" s="107">
        <f t="shared" si="15"/>
        <v>2.2303210139681887E-5</v>
      </c>
      <c r="N104" s="106">
        <v>496</v>
      </c>
      <c r="O104" s="106"/>
      <c r="P104" s="106">
        <f t="shared" si="12"/>
        <v>496</v>
      </c>
      <c r="Q104" s="108">
        <f t="shared" si="16"/>
        <v>0.93145161290322576</v>
      </c>
    </row>
    <row r="105" spans="1:17" ht="16.5" x14ac:dyDescent="0.3">
      <c r="A105" s="104" t="s">
        <v>289</v>
      </c>
      <c r="B105" s="105">
        <v>89</v>
      </c>
      <c r="C105" s="106"/>
      <c r="D105" s="106">
        <f t="shared" ref="D105:D168" si="17">C105+B105</f>
        <v>89</v>
      </c>
      <c r="E105" s="107">
        <f t="shared" si="13"/>
        <v>1.2665415304660162E-5</v>
      </c>
      <c r="F105" s="105">
        <v>51</v>
      </c>
      <c r="G105" s="106"/>
      <c r="H105" s="106">
        <f t="shared" si="10"/>
        <v>51</v>
      </c>
      <c r="I105" s="107">
        <f t="shared" si="14"/>
        <v>0.74509803921568629</v>
      </c>
      <c r="J105" s="105">
        <v>422</v>
      </c>
      <c r="K105" s="106"/>
      <c r="L105" s="106">
        <f t="shared" si="11"/>
        <v>422</v>
      </c>
      <c r="M105" s="107">
        <f t="shared" si="15"/>
        <v>9.8245873475425431E-6</v>
      </c>
      <c r="N105" s="106">
        <v>72</v>
      </c>
      <c r="O105" s="106"/>
      <c r="P105" s="106">
        <f t="shared" si="12"/>
        <v>72</v>
      </c>
      <c r="Q105" s="108">
        <f t="shared" si="16"/>
        <v>4.8611111111111107</v>
      </c>
    </row>
    <row r="106" spans="1:17" ht="16.5" x14ac:dyDescent="0.3">
      <c r="A106" s="104" t="s">
        <v>146</v>
      </c>
      <c r="B106" s="105">
        <v>88</v>
      </c>
      <c r="C106" s="106"/>
      <c r="D106" s="106">
        <f t="shared" si="17"/>
        <v>88</v>
      </c>
      <c r="E106" s="107">
        <f t="shared" si="13"/>
        <v>1.2523107267529149E-5</v>
      </c>
      <c r="F106" s="105">
        <v>72</v>
      </c>
      <c r="G106" s="106"/>
      <c r="H106" s="106">
        <f t="shared" si="10"/>
        <v>72</v>
      </c>
      <c r="I106" s="107">
        <f t="shared" si="14"/>
        <v>0.22222222222222232</v>
      </c>
      <c r="J106" s="105">
        <v>421</v>
      </c>
      <c r="K106" s="106"/>
      <c r="L106" s="106">
        <f t="shared" si="11"/>
        <v>421</v>
      </c>
      <c r="M106" s="107">
        <f t="shared" si="15"/>
        <v>9.8013063348706406E-6</v>
      </c>
      <c r="N106" s="106">
        <v>177</v>
      </c>
      <c r="O106" s="106"/>
      <c r="P106" s="106">
        <f t="shared" si="12"/>
        <v>177</v>
      </c>
      <c r="Q106" s="108">
        <f t="shared" si="16"/>
        <v>1.3785310734463279</v>
      </c>
    </row>
    <row r="107" spans="1:17" ht="16.5" x14ac:dyDescent="0.3">
      <c r="A107" s="104" t="s">
        <v>132</v>
      </c>
      <c r="B107" s="105">
        <v>85</v>
      </c>
      <c r="C107" s="106"/>
      <c r="D107" s="106">
        <f t="shared" si="17"/>
        <v>85</v>
      </c>
      <c r="E107" s="107">
        <f t="shared" si="13"/>
        <v>1.2096183156136109E-5</v>
      </c>
      <c r="F107" s="105">
        <v>110</v>
      </c>
      <c r="G107" s="106"/>
      <c r="H107" s="106">
        <f t="shared" si="10"/>
        <v>110</v>
      </c>
      <c r="I107" s="107">
        <f t="shared" si="14"/>
        <v>-0.22727272727272729</v>
      </c>
      <c r="J107" s="105">
        <v>477</v>
      </c>
      <c r="K107" s="106"/>
      <c r="L107" s="106">
        <f t="shared" si="11"/>
        <v>477</v>
      </c>
      <c r="M107" s="107">
        <f t="shared" si="15"/>
        <v>1.110504304449714E-5</v>
      </c>
      <c r="N107" s="106">
        <v>426</v>
      </c>
      <c r="O107" s="106"/>
      <c r="P107" s="106">
        <f t="shared" si="12"/>
        <v>426</v>
      </c>
      <c r="Q107" s="108">
        <f t="shared" si="16"/>
        <v>0.11971830985915499</v>
      </c>
    </row>
    <row r="108" spans="1:17" ht="16.5" x14ac:dyDescent="0.3">
      <c r="A108" s="104" t="s">
        <v>204</v>
      </c>
      <c r="B108" s="105">
        <v>85</v>
      </c>
      <c r="C108" s="106"/>
      <c r="D108" s="106">
        <f t="shared" si="17"/>
        <v>85</v>
      </c>
      <c r="E108" s="107">
        <f t="shared" si="13"/>
        <v>1.2096183156136109E-5</v>
      </c>
      <c r="F108" s="105">
        <v>57</v>
      </c>
      <c r="G108" s="106"/>
      <c r="H108" s="106">
        <f t="shared" si="10"/>
        <v>57</v>
      </c>
      <c r="I108" s="107">
        <f t="shared" si="14"/>
        <v>0.49122807017543857</v>
      </c>
      <c r="J108" s="105">
        <v>238</v>
      </c>
      <c r="K108" s="106"/>
      <c r="L108" s="106">
        <f t="shared" si="11"/>
        <v>238</v>
      </c>
      <c r="M108" s="107">
        <f t="shared" si="15"/>
        <v>5.5408810159126187E-6</v>
      </c>
      <c r="N108" s="106">
        <v>109</v>
      </c>
      <c r="O108" s="106"/>
      <c r="P108" s="106">
        <f t="shared" si="12"/>
        <v>109</v>
      </c>
      <c r="Q108" s="108">
        <f t="shared" si="16"/>
        <v>1.1834862385321099</v>
      </c>
    </row>
    <row r="109" spans="1:17" ht="16.5" x14ac:dyDescent="0.3">
      <c r="A109" s="104" t="s">
        <v>111</v>
      </c>
      <c r="B109" s="105">
        <v>84</v>
      </c>
      <c r="C109" s="106"/>
      <c r="D109" s="106">
        <f t="shared" si="17"/>
        <v>84</v>
      </c>
      <c r="E109" s="107">
        <f t="shared" si="13"/>
        <v>1.1953875119005096E-5</v>
      </c>
      <c r="F109" s="105">
        <v>140</v>
      </c>
      <c r="G109" s="106"/>
      <c r="H109" s="106">
        <f t="shared" si="10"/>
        <v>140</v>
      </c>
      <c r="I109" s="107">
        <f t="shared" si="14"/>
        <v>-0.4</v>
      </c>
      <c r="J109" s="105">
        <v>727</v>
      </c>
      <c r="K109" s="106"/>
      <c r="L109" s="106">
        <f t="shared" si="11"/>
        <v>727</v>
      </c>
      <c r="M109" s="107">
        <f t="shared" si="15"/>
        <v>1.6925296212472578E-5</v>
      </c>
      <c r="N109" s="106">
        <v>1246</v>
      </c>
      <c r="O109" s="106"/>
      <c r="P109" s="106">
        <f t="shared" si="12"/>
        <v>1246</v>
      </c>
      <c r="Q109" s="108">
        <f t="shared" si="16"/>
        <v>-0.4165329052969502</v>
      </c>
    </row>
    <row r="110" spans="1:17" ht="16.5" x14ac:dyDescent="0.3">
      <c r="A110" s="104" t="s">
        <v>353</v>
      </c>
      <c r="B110" s="105">
        <v>77</v>
      </c>
      <c r="C110" s="106"/>
      <c r="D110" s="106">
        <f t="shared" si="17"/>
        <v>77</v>
      </c>
      <c r="E110" s="107">
        <f t="shared" si="13"/>
        <v>1.0957718859088004E-5</v>
      </c>
      <c r="F110" s="105">
        <v>78</v>
      </c>
      <c r="G110" s="106"/>
      <c r="H110" s="106">
        <f t="shared" si="10"/>
        <v>78</v>
      </c>
      <c r="I110" s="107">
        <f t="shared" si="14"/>
        <v>-1.2820512820512775E-2</v>
      </c>
      <c r="J110" s="105">
        <v>512</v>
      </c>
      <c r="K110" s="106"/>
      <c r="L110" s="106">
        <f t="shared" si="11"/>
        <v>512</v>
      </c>
      <c r="M110" s="107">
        <f t="shared" si="15"/>
        <v>1.1919878488013702E-5</v>
      </c>
      <c r="N110" s="106">
        <v>633</v>
      </c>
      <c r="O110" s="106"/>
      <c r="P110" s="106">
        <f t="shared" si="12"/>
        <v>633</v>
      </c>
      <c r="Q110" s="108">
        <f t="shared" si="16"/>
        <v>-0.19115323854660349</v>
      </c>
    </row>
    <row r="111" spans="1:17" ht="16.5" x14ac:dyDescent="0.3">
      <c r="A111" s="104" t="s">
        <v>236</v>
      </c>
      <c r="B111" s="105">
        <v>76</v>
      </c>
      <c r="C111" s="106"/>
      <c r="D111" s="106">
        <f t="shared" si="17"/>
        <v>76</v>
      </c>
      <c r="E111" s="107">
        <f t="shared" si="13"/>
        <v>1.0815410821956991E-5</v>
      </c>
      <c r="F111" s="105">
        <v>50</v>
      </c>
      <c r="G111" s="106"/>
      <c r="H111" s="106">
        <f t="shared" si="10"/>
        <v>50</v>
      </c>
      <c r="I111" s="107">
        <f t="shared" si="14"/>
        <v>0.52</v>
      </c>
      <c r="J111" s="105">
        <v>775</v>
      </c>
      <c r="K111" s="106"/>
      <c r="L111" s="106">
        <f t="shared" si="11"/>
        <v>775</v>
      </c>
      <c r="M111" s="107">
        <f t="shared" si="15"/>
        <v>1.8042784820723862E-5</v>
      </c>
      <c r="N111" s="106">
        <v>423</v>
      </c>
      <c r="O111" s="106"/>
      <c r="P111" s="106">
        <f t="shared" si="12"/>
        <v>423</v>
      </c>
      <c r="Q111" s="108">
        <f t="shared" si="16"/>
        <v>0.83215130023640671</v>
      </c>
    </row>
    <row r="112" spans="1:17" ht="16.5" x14ac:dyDescent="0.3">
      <c r="A112" s="104" t="s">
        <v>325</v>
      </c>
      <c r="B112" s="105">
        <v>75</v>
      </c>
      <c r="C112" s="106"/>
      <c r="D112" s="106">
        <f t="shared" si="17"/>
        <v>75</v>
      </c>
      <c r="E112" s="107">
        <f t="shared" si="13"/>
        <v>1.0673102784825979E-5</v>
      </c>
      <c r="F112" s="105">
        <v>60</v>
      </c>
      <c r="G112" s="106"/>
      <c r="H112" s="106">
        <f t="shared" si="10"/>
        <v>60</v>
      </c>
      <c r="I112" s="107">
        <f t="shared" si="14"/>
        <v>0.25</v>
      </c>
      <c r="J112" s="105">
        <v>365</v>
      </c>
      <c r="K112" s="106"/>
      <c r="L112" s="106">
        <f t="shared" si="11"/>
        <v>365</v>
      </c>
      <c r="M112" s="107">
        <f t="shared" si="15"/>
        <v>8.4975696252441428E-6</v>
      </c>
      <c r="N112" s="106">
        <v>213</v>
      </c>
      <c r="O112" s="106"/>
      <c r="P112" s="106">
        <f t="shared" si="12"/>
        <v>213</v>
      </c>
      <c r="Q112" s="108">
        <f t="shared" si="16"/>
        <v>0.71361502347417849</v>
      </c>
    </row>
    <row r="113" spans="1:17" ht="16.5" x14ac:dyDescent="0.3">
      <c r="A113" s="104" t="s">
        <v>314</v>
      </c>
      <c r="B113" s="105">
        <v>71</v>
      </c>
      <c r="C113" s="106"/>
      <c r="D113" s="106">
        <f t="shared" si="17"/>
        <v>71</v>
      </c>
      <c r="E113" s="107">
        <f t="shared" si="13"/>
        <v>1.0103870636301927E-5</v>
      </c>
      <c r="F113" s="105">
        <v>59</v>
      </c>
      <c r="G113" s="106"/>
      <c r="H113" s="106">
        <f t="shared" si="10"/>
        <v>59</v>
      </c>
      <c r="I113" s="107">
        <f t="shared" si="14"/>
        <v>0.20338983050847448</v>
      </c>
      <c r="J113" s="105">
        <v>193</v>
      </c>
      <c r="K113" s="106"/>
      <c r="L113" s="106">
        <f t="shared" si="11"/>
        <v>193</v>
      </c>
      <c r="M113" s="107">
        <f t="shared" si="15"/>
        <v>4.4932354456770395E-6</v>
      </c>
      <c r="N113" s="106">
        <v>180</v>
      </c>
      <c r="O113" s="106"/>
      <c r="P113" s="106">
        <f t="shared" si="12"/>
        <v>180</v>
      </c>
      <c r="Q113" s="108">
        <f t="shared" si="16"/>
        <v>7.2222222222222188E-2</v>
      </c>
    </row>
    <row r="114" spans="1:17" ht="16.5" x14ac:dyDescent="0.3">
      <c r="A114" s="104" t="s">
        <v>232</v>
      </c>
      <c r="B114" s="105">
        <v>66</v>
      </c>
      <c r="C114" s="106"/>
      <c r="D114" s="106">
        <f t="shared" si="17"/>
        <v>66</v>
      </c>
      <c r="E114" s="107">
        <f t="shared" si="13"/>
        <v>9.3923304506468612E-6</v>
      </c>
      <c r="F114" s="105">
        <v>40</v>
      </c>
      <c r="G114" s="106"/>
      <c r="H114" s="106">
        <f t="shared" si="10"/>
        <v>40</v>
      </c>
      <c r="I114" s="107">
        <f t="shared" si="14"/>
        <v>0.64999999999999991</v>
      </c>
      <c r="J114" s="105">
        <v>215</v>
      </c>
      <c r="K114" s="106"/>
      <c r="L114" s="106">
        <f t="shared" si="11"/>
        <v>215</v>
      </c>
      <c r="M114" s="107">
        <f t="shared" si="15"/>
        <v>5.0054177244588783E-6</v>
      </c>
      <c r="N114" s="106">
        <v>99</v>
      </c>
      <c r="O114" s="106"/>
      <c r="P114" s="106">
        <f t="shared" si="12"/>
        <v>99</v>
      </c>
      <c r="Q114" s="108">
        <f t="shared" si="16"/>
        <v>1.1717171717171717</v>
      </c>
    </row>
    <row r="115" spans="1:17" ht="16.5" x14ac:dyDescent="0.3">
      <c r="A115" s="104" t="s">
        <v>167</v>
      </c>
      <c r="B115" s="105">
        <v>65</v>
      </c>
      <c r="C115" s="106"/>
      <c r="D115" s="106">
        <f t="shared" si="17"/>
        <v>65</v>
      </c>
      <c r="E115" s="107">
        <f t="shared" si="13"/>
        <v>9.2500224135158484E-6</v>
      </c>
      <c r="F115" s="105">
        <v>48</v>
      </c>
      <c r="G115" s="106"/>
      <c r="H115" s="106">
        <f t="shared" si="10"/>
        <v>48</v>
      </c>
      <c r="I115" s="107">
        <f t="shared" si="14"/>
        <v>0.35416666666666674</v>
      </c>
      <c r="J115" s="105">
        <v>303</v>
      </c>
      <c r="K115" s="106"/>
      <c r="L115" s="106">
        <f t="shared" si="11"/>
        <v>303</v>
      </c>
      <c r="M115" s="107">
        <f t="shared" si="15"/>
        <v>7.0541468395862333E-6</v>
      </c>
      <c r="N115" s="106">
        <v>200</v>
      </c>
      <c r="O115" s="106"/>
      <c r="P115" s="106">
        <f t="shared" si="12"/>
        <v>200</v>
      </c>
      <c r="Q115" s="108">
        <f t="shared" si="16"/>
        <v>0.5149999999999999</v>
      </c>
    </row>
    <row r="116" spans="1:17" ht="16.5" x14ac:dyDescent="0.3">
      <c r="A116" s="104" t="s">
        <v>177</v>
      </c>
      <c r="B116" s="105">
        <v>62</v>
      </c>
      <c r="C116" s="106"/>
      <c r="D116" s="106">
        <f t="shared" si="17"/>
        <v>62</v>
      </c>
      <c r="E116" s="107">
        <f t="shared" si="13"/>
        <v>8.8230983021228082E-6</v>
      </c>
      <c r="F116" s="105">
        <v>112</v>
      </c>
      <c r="G116" s="106"/>
      <c r="H116" s="106">
        <f t="shared" si="10"/>
        <v>112</v>
      </c>
      <c r="I116" s="107">
        <f t="shared" si="14"/>
        <v>-0.4464285714285714</v>
      </c>
      <c r="J116" s="105">
        <v>690</v>
      </c>
      <c r="K116" s="106"/>
      <c r="L116" s="106">
        <f t="shared" si="11"/>
        <v>690</v>
      </c>
      <c r="M116" s="107">
        <f t="shared" si="15"/>
        <v>1.6063898743612215E-5</v>
      </c>
      <c r="N116" s="106">
        <v>1238</v>
      </c>
      <c r="O116" s="106"/>
      <c r="P116" s="106">
        <f t="shared" si="12"/>
        <v>1238</v>
      </c>
      <c r="Q116" s="108">
        <f t="shared" si="16"/>
        <v>-0.4426494345718901</v>
      </c>
    </row>
    <row r="117" spans="1:17" ht="16.5" x14ac:dyDescent="0.3">
      <c r="A117" s="104" t="s">
        <v>246</v>
      </c>
      <c r="B117" s="105">
        <v>60</v>
      </c>
      <c r="C117" s="106"/>
      <c r="D117" s="106">
        <f t="shared" si="17"/>
        <v>60</v>
      </c>
      <c r="E117" s="107">
        <f t="shared" si="13"/>
        <v>8.5384822278607825E-6</v>
      </c>
      <c r="F117" s="105">
        <v>214</v>
      </c>
      <c r="G117" s="106"/>
      <c r="H117" s="106">
        <f t="shared" si="10"/>
        <v>214</v>
      </c>
      <c r="I117" s="107">
        <f t="shared" si="14"/>
        <v>-0.71962616822429903</v>
      </c>
      <c r="J117" s="105">
        <v>582</v>
      </c>
      <c r="K117" s="106"/>
      <c r="L117" s="106">
        <f t="shared" si="11"/>
        <v>582</v>
      </c>
      <c r="M117" s="107">
        <f t="shared" si="15"/>
        <v>1.3549549375046825E-5</v>
      </c>
      <c r="N117" s="106">
        <v>2291</v>
      </c>
      <c r="O117" s="106"/>
      <c r="P117" s="106">
        <f t="shared" si="12"/>
        <v>2291</v>
      </c>
      <c r="Q117" s="108">
        <f t="shared" si="16"/>
        <v>-0.74596246180707115</v>
      </c>
    </row>
    <row r="118" spans="1:17" ht="16.5" x14ac:dyDescent="0.3">
      <c r="A118" s="104" t="s">
        <v>237</v>
      </c>
      <c r="B118" s="105">
        <v>60</v>
      </c>
      <c r="C118" s="106"/>
      <c r="D118" s="106">
        <f t="shared" si="17"/>
        <v>60</v>
      </c>
      <c r="E118" s="107">
        <f t="shared" si="13"/>
        <v>8.5384822278607825E-6</v>
      </c>
      <c r="F118" s="105">
        <v>38</v>
      </c>
      <c r="G118" s="106"/>
      <c r="H118" s="106">
        <f t="shared" si="10"/>
        <v>38</v>
      </c>
      <c r="I118" s="107">
        <f t="shared" si="14"/>
        <v>0.57894736842105265</v>
      </c>
      <c r="J118" s="105">
        <v>424</v>
      </c>
      <c r="K118" s="106"/>
      <c r="L118" s="106">
        <f t="shared" si="11"/>
        <v>424</v>
      </c>
      <c r="M118" s="107">
        <f t="shared" si="15"/>
        <v>9.8711493728863465E-6</v>
      </c>
      <c r="N118" s="106">
        <v>832</v>
      </c>
      <c r="O118" s="106"/>
      <c r="P118" s="106">
        <f t="shared" si="12"/>
        <v>832</v>
      </c>
      <c r="Q118" s="108">
        <f t="shared" si="16"/>
        <v>-0.49038461538461542</v>
      </c>
    </row>
    <row r="119" spans="1:17" ht="16.5" x14ac:dyDescent="0.3">
      <c r="A119" s="104" t="s">
        <v>194</v>
      </c>
      <c r="B119" s="105">
        <v>58</v>
      </c>
      <c r="C119" s="106"/>
      <c r="D119" s="106">
        <f t="shared" si="17"/>
        <v>58</v>
      </c>
      <c r="E119" s="107">
        <f t="shared" si="13"/>
        <v>8.2538661535987568E-6</v>
      </c>
      <c r="F119" s="105">
        <v>37</v>
      </c>
      <c r="G119" s="106"/>
      <c r="H119" s="106">
        <f t="shared" si="10"/>
        <v>37</v>
      </c>
      <c r="I119" s="107">
        <f t="shared" si="14"/>
        <v>0.56756756756756754</v>
      </c>
      <c r="J119" s="105">
        <v>309</v>
      </c>
      <c r="K119" s="106"/>
      <c r="L119" s="106">
        <f t="shared" si="11"/>
        <v>309</v>
      </c>
      <c r="M119" s="107">
        <f t="shared" si="15"/>
        <v>7.1938329156176434E-6</v>
      </c>
      <c r="N119" s="106">
        <v>28</v>
      </c>
      <c r="O119" s="106"/>
      <c r="P119" s="106">
        <f t="shared" si="12"/>
        <v>28</v>
      </c>
      <c r="Q119" s="108">
        <f t="shared" si="16"/>
        <v>10.035714285714286</v>
      </c>
    </row>
    <row r="120" spans="1:17" ht="16.5" x14ac:dyDescent="0.3">
      <c r="A120" s="104" t="s">
        <v>339</v>
      </c>
      <c r="B120" s="105">
        <v>54</v>
      </c>
      <c r="C120" s="106"/>
      <c r="D120" s="106">
        <f t="shared" si="17"/>
        <v>54</v>
      </c>
      <c r="E120" s="107">
        <f t="shared" si="13"/>
        <v>7.6846340050747054E-6</v>
      </c>
      <c r="F120" s="105">
        <v>67</v>
      </c>
      <c r="G120" s="106"/>
      <c r="H120" s="106">
        <f t="shared" si="10"/>
        <v>67</v>
      </c>
      <c r="I120" s="107">
        <f t="shared" si="14"/>
        <v>-0.19402985074626866</v>
      </c>
      <c r="J120" s="105">
        <v>442</v>
      </c>
      <c r="K120" s="106"/>
      <c r="L120" s="106">
        <f t="shared" si="11"/>
        <v>442</v>
      </c>
      <c r="M120" s="107">
        <f t="shared" si="15"/>
        <v>1.0290207600980577E-5</v>
      </c>
      <c r="N120" s="106">
        <v>630</v>
      </c>
      <c r="O120" s="106"/>
      <c r="P120" s="106">
        <f t="shared" si="12"/>
        <v>630</v>
      </c>
      <c r="Q120" s="108">
        <f t="shared" si="16"/>
        <v>-0.29841269841269846</v>
      </c>
    </row>
    <row r="121" spans="1:17" ht="16.5" x14ac:dyDescent="0.3">
      <c r="A121" s="104" t="s">
        <v>193</v>
      </c>
      <c r="B121" s="105">
        <v>54</v>
      </c>
      <c r="C121" s="106"/>
      <c r="D121" s="106">
        <f t="shared" si="17"/>
        <v>54</v>
      </c>
      <c r="E121" s="107">
        <f t="shared" si="13"/>
        <v>7.6846340050747054E-6</v>
      </c>
      <c r="F121" s="105">
        <v>50</v>
      </c>
      <c r="G121" s="106"/>
      <c r="H121" s="106">
        <f t="shared" si="10"/>
        <v>50</v>
      </c>
      <c r="I121" s="107">
        <f t="shared" si="14"/>
        <v>8.0000000000000071E-2</v>
      </c>
      <c r="J121" s="105">
        <v>480</v>
      </c>
      <c r="K121" s="106"/>
      <c r="L121" s="106">
        <f t="shared" si="11"/>
        <v>480</v>
      </c>
      <c r="M121" s="107">
        <f t="shared" si="15"/>
        <v>1.1174886082512844E-5</v>
      </c>
      <c r="N121" s="106">
        <v>552</v>
      </c>
      <c r="O121" s="106"/>
      <c r="P121" s="106">
        <f t="shared" si="12"/>
        <v>552</v>
      </c>
      <c r="Q121" s="108">
        <f t="shared" si="16"/>
        <v>-0.13043478260869568</v>
      </c>
    </row>
    <row r="122" spans="1:17" ht="16.5" x14ac:dyDescent="0.3">
      <c r="A122" s="104" t="s">
        <v>199</v>
      </c>
      <c r="B122" s="105">
        <v>53</v>
      </c>
      <c r="C122" s="106"/>
      <c r="D122" s="106">
        <f t="shared" si="17"/>
        <v>53</v>
      </c>
      <c r="E122" s="107">
        <f t="shared" si="13"/>
        <v>7.5423259679436917E-6</v>
      </c>
      <c r="F122" s="105">
        <v>64</v>
      </c>
      <c r="G122" s="106"/>
      <c r="H122" s="106">
        <f t="shared" si="10"/>
        <v>64</v>
      </c>
      <c r="I122" s="107">
        <f t="shared" si="14"/>
        <v>-0.171875</v>
      </c>
      <c r="J122" s="105">
        <v>308</v>
      </c>
      <c r="K122" s="106"/>
      <c r="L122" s="106">
        <f t="shared" si="11"/>
        <v>308</v>
      </c>
      <c r="M122" s="107">
        <f t="shared" si="15"/>
        <v>7.1705519029457417E-6</v>
      </c>
      <c r="N122" s="106">
        <v>351</v>
      </c>
      <c r="O122" s="106"/>
      <c r="P122" s="106">
        <f t="shared" si="12"/>
        <v>351</v>
      </c>
      <c r="Q122" s="108">
        <f t="shared" si="16"/>
        <v>-0.12250712250712248</v>
      </c>
    </row>
    <row r="123" spans="1:17" ht="16.5" x14ac:dyDescent="0.3">
      <c r="A123" s="104" t="s">
        <v>316</v>
      </c>
      <c r="B123" s="105">
        <v>52</v>
      </c>
      <c r="C123" s="106"/>
      <c r="D123" s="106">
        <f t="shared" si="17"/>
        <v>52</v>
      </c>
      <c r="E123" s="107">
        <f t="shared" si="13"/>
        <v>7.4000179308126789E-6</v>
      </c>
      <c r="F123" s="105">
        <v>66</v>
      </c>
      <c r="G123" s="106"/>
      <c r="H123" s="106">
        <f t="shared" si="10"/>
        <v>66</v>
      </c>
      <c r="I123" s="107">
        <f t="shared" si="14"/>
        <v>-0.21212121212121215</v>
      </c>
      <c r="J123" s="105">
        <v>262</v>
      </c>
      <c r="K123" s="106"/>
      <c r="L123" s="106">
        <f t="shared" si="11"/>
        <v>262</v>
      </c>
      <c r="M123" s="107">
        <f t="shared" si="15"/>
        <v>6.0996253200382609E-6</v>
      </c>
      <c r="N123" s="106">
        <v>308</v>
      </c>
      <c r="O123" s="106"/>
      <c r="P123" s="106">
        <f t="shared" si="12"/>
        <v>308</v>
      </c>
      <c r="Q123" s="108">
        <f t="shared" si="16"/>
        <v>-0.14935064935064934</v>
      </c>
    </row>
    <row r="124" spans="1:17" ht="16.5" x14ac:dyDescent="0.3">
      <c r="A124" s="104" t="s">
        <v>134</v>
      </c>
      <c r="B124" s="105">
        <v>50</v>
      </c>
      <c r="C124" s="106"/>
      <c r="D124" s="106">
        <f t="shared" si="17"/>
        <v>50</v>
      </c>
      <c r="E124" s="107">
        <f t="shared" si="13"/>
        <v>7.1154018565506524E-6</v>
      </c>
      <c r="F124" s="105">
        <v>70</v>
      </c>
      <c r="G124" s="106"/>
      <c r="H124" s="106">
        <f t="shared" si="10"/>
        <v>70</v>
      </c>
      <c r="I124" s="107">
        <f t="shared" si="14"/>
        <v>-0.2857142857142857</v>
      </c>
      <c r="J124" s="105">
        <v>386</v>
      </c>
      <c r="K124" s="106"/>
      <c r="L124" s="106">
        <f t="shared" si="11"/>
        <v>386</v>
      </c>
      <c r="M124" s="107">
        <f t="shared" si="15"/>
        <v>8.9864708913540791E-6</v>
      </c>
      <c r="N124" s="106">
        <v>629</v>
      </c>
      <c r="O124" s="106"/>
      <c r="P124" s="106">
        <f t="shared" si="12"/>
        <v>629</v>
      </c>
      <c r="Q124" s="108">
        <f t="shared" si="16"/>
        <v>-0.38632750397456284</v>
      </c>
    </row>
    <row r="125" spans="1:17" ht="16.5" x14ac:dyDescent="0.3">
      <c r="A125" s="104" t="s">
        <v>201</v>
      </c>
      <c r="B125" s="105">
        <v>48</v>
      </c>
      <c r="C125" s="106"/>
      <c r="D125" s="106">
        <f t="shared" si="17"/>
        <v>48</v>
      </c>
      <c r="E125" s="107">
        <f t="shared" si="13"/>
        <v>6.8307857822886267E-6</v>
      </c>
      <c r="F125" s="105">
        <v>0</v>
      </c>
      <c r="G125" s="106"/>
      <c r="H125" s="106">
        <f t="shared" si="10"/>
        <v>0</v>
      </c>
      <c r="I125" s="107" t="str">
        <f t="shared" si="14"/>
        <v/>
      </c>
      <c r="J125" s="105">
        <v>193</v>
      </c>
      <c r="K125" s="106"/>
      <c r="L125" s="106">
        <f t="shared" si="11"/>
        <v>193</v>
      </c>
      <c r="M125" s="107">
        <f t="shared" si="15"/>
        <v>4.4932354456770395E-6</v>
      </c>
      <c r="N125" s="106">
        <v>12</v>
      </c>
      <c r="O125" s="106"/>
      <c r="P125" s="106">
        <f t="shared" si="12"/>
        <v>12</v>
      </c>
      <c r="Q125" s="108">
        <f t="shared" si="16"/>
        <v>15.083333333333332</v>
      </c>
    </row>
    <row r="126" spans="1:17" ht="16.5" x14ac:dyDescent="0.3">
      <c r="A126" s="104" t="s">
        <v>256</v>
      </c>
      <c r="B126" s="105">
        <v>42</v>
      </c>
      <c r="C126" s="106"/>
      <c r="D126" s="106">
        <f t="shared" si="17"/>
        <v>42</v>
      </c>
      <c r="E126" s="107">
        <f t="shared" si="13"/>
        <v>5.9769375595025479E-6</v>
      </c>
      <c r="F126" s="105">
        <v>26</v>
      </c>
      <c r="G126" s="106"/>
      <c r="H126" s="106">
        <f t="shared" si="10"/>
        <v>26</v>
      </c>
      <c r="I126" s="107">
        <f t="shared" si="14"/>
        <v>0.61538461538461542</v>
      </c>
      <c r="J126" s="105">
        <v>79</v>
      </c>
      <c r="K126" s="106"/>
      <c r="L126" s="106">
        <f t="shared" si="11"/>
        <v>79</v>
      </c>
      <c r="M126" s="107">
        <f t="shared" si="15"/>
        <v>1.839200001080239E-6</v>
      </c>
      <c r="N126" s="106">
        <v>278</v>
      </c>
      <c r="O126" s="106"/>
      <c r="P126" s="106">
        <f t="shared" si="12"/>
        <v>278</v>
      </c>
      <c r="Q126" s="108">
        <f t="shared" si="16"/>
        <v>-0.71582733812949639</v>
      </c>
    </row>
    <row r="127" spans="1:17" ht="16.5" x14ac:dyDescent="0.3">
      <c r="A127" s="104" t="s">
        <v>292</v>
      </c>
      <c r="B127" s="105">
        <v>41</v>
      </c>
      <c r="C127" s="106"/>
      <c r="D127" s="106">
        <f t="shared" si="17"/>
        <v>41</v>
      </c>
      <c r="E127" s="107">
        <f t="shared" si="13"/>
        <v>5.8346295223715351E-6</v>
      </c>
      <c r="F127" s="105">
        <v>34</v>
      </c>
      <c r="G127" s="106"/>
      <c r="H127" s="106">
        <f t="shared" si="10"/>
        <v>34</v>
      </c>
      <c r="I127" s="107">
        <f t="shared" si="14"/>
        <v>0.20588235294117641</v>
      </c>
      <c r="J127" s="105">
        <v>158</v>
      </c>
      <c r="K127" s="106"/>
      <c r="L127" s="106">
        <f t="shared" si="11"/>
        <v>158</v>
      </c>
      <c r="M127" s="107">
        <f t="shared" si="15"/>
        <v>3.678400002160478E-6</v>
      </c>
      <c r="N127" s="106">
        <v>203</v>
      </c>
      <c r="O127" s="106"/>
      <c r="P127" s="106">
        <f t="shared" si="12"/>
        <v>203</v>
      </c>
      <c r="Q127" s="108">
        <f t="shared" si="16"/>
        <v>-0.22167487684729059</v>
      </c>
    </row>
    <row r="128" spans="1:17" ht="16.5" x14ac:dyDescent="0.3">
      <c r="A128" s="104" t="s">
        <v>156</v>
      </c>
      <c r="B128" s="105">
        <v>41</v>
      </c>
      <c r="C128" s="106"/>
      <c r="D128" s="106">
        <f t="shared" si="17"/>
        <v>41</v>
      </c>
      <c r="E128" s="107">
        <f t="shared" si="13"/>
        <v>5.8346295223715351E-6</v>
      </c>
      <c r="F128" s="105">
        <v>52</v>
      </c>
      <c r="G128" s="106"/>
      <c r="H128" s="106">
        <f t="shared" si="10"/>
        <v>52</v>
      </c>
      <c r="I128" s="107">
        <f t="shared" si="14"/>
        <v>-0.21153846153846156</v>
      </c>
      <c r="J128" s="105">
        <v>80</v>
      </c>
      <c r="K128" s="106"/>
      <c r="L128" s="106">
        <f t="shared" si="11"/>
        <v>80</v>
      </c>
      <c r="M128" s="107">
        <f t="shared" si="15"/>
        <v>1.8624810137521407E-6</v>
      </c>
      <c r="N128" s="106">
        <v>119</v>
      </c>
      <c r="O128" s="106"/>
      <c r="P128" s="106">
        <f t="shared" si="12"/>
        <v>119</v>
      </c>
      <c r="Q128" s="108">
        <f t="shared" si="16"/>
        <v>-0.32773109243697474</v>
      </c>
    </row>
    <row r="129" spans="1:17" ht="16.5" x14ac:dyDescent="0.3">
      <c r="A129" s="104" t="s">
        <v>255</v>
      </c>
      <c r="B129" s="105">
        <v>41</v>
      </c>
      <c r="C129" s="106"/>
      <c r="D129" s="106">
        <f t="shared" si="17"/>
        <v>41</v>
      </c>
      <c r="E129" s="107">
        <f t="shared" si="13"/>
        <v>5.8346295223715351E-6</v>
      </c>
      <c r="F129" s="105">
        <v>39</v>
      </c>
      <c r="G129" s="106"/>
      <c r="H129" s="106">
        <f t="shared" si="10"/>
        <v>39</v>
      </c>
      <c r="I129" s="107">
        <f t="shared" si="14"/>
        <v>5.1282051282051322E-2</v>
      </c>
      <c r="J129" s="105">
        <v>178</v>
      </c>
      <c r="K129" s="106"/>
      <c r="L129" s="106">
        <f t="shared" si="11"/>
        <v>178</v>
      </c>
      <c r="M129" s="107">
        <f t="shared" si="15"/>
        <v>4.1440202555985134E-6</v>
      </c>
      <c r="N129" s="106">
        <v>108</v>
      </c>
      <c r="O129" s="106"/>
      <c r="P129" s="106">
        <f t="shared" si="12"/>
        <v>108</v>
      </c>
      <c r="Q129" s="108">
        <f t="shared" si="16"/>
        <v>0.64814814814814814</v>
      </c>
    </row>
    <row r="130" spans="1:17" ht="16.5" x14ac:dyDescent="0.3">
      <c r="A130" s="104" t="s">
        <v>322</v>
      </c>
      <c r="B130" s="105">
        <v>39</v>
      </c>
      <c r="C130" s="106"/>
      <c r="D130" s="106">
        <f t="shared" si="17"/>
        <v>39</v>
      </c>
      <c r="E130" s="107">
        <f t="shared" si="13"/>
        <v>5.5500134481095085E-6</v>
      </c>
      <c r="F130" s="105">
        <v>21</v>
      </c>
      <c r="G130" s="106"/>
      <c r="H130" s="106">
        <f t="shared" si="10"/>
        <v>21</v>
      </c>
      <c r="I130" s="107">
        <f t="shared" si="14"/>
        <v>0.85714285714285721</v>
      </c>
      <c r="J130" s="105">
        <v>131</v>
      </c>
      <c r="K130" s="106"/>
      <c r="L130" s="106">
        <f t="shared" si="11"/>
        <v>131</v>
      </c>
      <c r="M130" s="107">
        <f t="shared" si="15"/>
        <v>3.0498126600191304E-6</v>
      </c>
      <c r="N130" s="106">
        <v>78</v>
      </c>
      <c r="O130" s="106"/>
      <c r="P130" s="106">
        <f t="shared" si="12"/>
        <v>78</v>
      </c>
      <c r="Q130" s="108">
        <f t="shared" si="16"/>
        <v>0.67948717948717952</v>
      </c>
    </row>
    <row r="131" spans="1:17" ht="16.5" x14ac:dyDescent="0.3">
      <c r="A131" s="104" t="s">
        <v>348</v>
      </c>
      <c r="B131" s="105">
        <v>37</v>
      </c>
      <c r="C131" s="106"/>
      <c r="D131" s="106">
        <f t="shared" si="17"/>
        <v>37</v>
      </c>
      <c r="E131" s="107">
        <f t="shared" si="13"/>
        <v>5.2653973738474828E-6</v>
      </c>
      <c r="F131" s="105">
        <v>39</v>
      </c>
      <c r="G131" s="106"/>
      <c r="H131" s="106">
        <f t="shared" si="10"/>
        <v>39</v>
      </c>
      <c r="I131" s="107">
        <f t="shared" si="14"/>
        <v>-5.1282051282051322E-2</v>
      </c>
      <c r="J131" s="105">
        <v>327</v>
      </c>
      <c r="K131" s="106"/>
      <c r="L131" s="106">
        <f t="shared" si="11"/>
        <v>327</v>
      </c>
      <c r="M131" s="107">
        <f t="shared" si="15"/>
        <v>7.6128911437118754E-6</v>
      </c>
      <c r="N131" s="106">
        <v>342</v>
      </c>
      <c r="O131" s="106"/>
      <c r="P131" s="106">
        <f t="shared" si="12"/>
        <v>342</v>
      </c>
      <c r="Q131" s="108">
        <f t="shared" si="16"/>
        <v>-4.3859649122807043E-2</v>
      </c>
    </row>
    <row r="132" spans="1:17" ht="16.5" x14ac:dyDescent="0.3">
      <c r="A132" s="104" t="s">
        <v>249</v>
      </c>
      <c r="B132" s="105">
        <v>34</v>
      </c>
      <c r="C132" s="106"/>
      <c r="D132" s="106">
        <f t="shared" si="17"/>
        <v>34</v>
      </c>
      <c r="E132" s="107">
        <f t="shared" si="13"/>
        <v>4.8384732624544435E-6</v>
      </c>
      <c r="F132" s="105">
        <v>40</v>
      </c>
      <c r="G132" s="106"/>
      <c r="H132" s="106">
        <f t="shared" si="10"/>
        <v>40</v>
      </c>
      <c r="I132" s="107">
        <f t="shared" si="14"/>
        <v>-0.15000000000000002</v>
      </c>
      <c r="J132" s="105">
        <v>441</v>
      </c>
      <c r="K132" s="106"/>
      <c r="L132" s="106">
        <f t="shared" si="11"/>
        <v>441</v>
      </c>
      <c r="M132" s="107">
        <f t="shared" si="15"/>
        <v>1.0266926588308676E-5</v>
      </c>
      <c r="N132" s="106">
        <v>262</v>
      </c>
      <c r="O132" s="106"/>
      <c r="P132" s="106">
        <f t="shared" si="12"/>
        <v>262</v>
      </c>
      <c r="Q132" s="108">
        <f t="shared" si="16"/>
        <v>0.68320610687022909</v>
      </c>
    </row>
    <row r="133" spans="1:17" ht="16.5" x14ac:dyDescent="0.3">
      <c r="A133" s="104" t="s">
        <v>281</v>
      </c>
      <c r="B133" s="105">
        <v>34</v>
      </c>
      <c r="C133" s="106"/>
      <c r="D133" s="106">
        <f t="shared" si="17"/>
        <v>34</v>
      </c>
      <c r="E133" s="107">
        <f t="shared" si="13"/>
        <v>4.8384732624544435E-6</v>
      </c>
      <c r="F133" s="105">
        <v>0</v>
      </c>
      <c r="G133" s="106"/>
      <c r="H133" s="106">
        <f t="shared" si="10"/>
        <v>0</v>
      </c>
      <c r="I133" s="107" t="str">
        <f t="shared" si="14"/>
        <v/>
      </c>
      <c r="J133" s="105">
        <v>98</v>
      </c>
      <c r="K133" s="106"/>
      <c r="L133" s="106">
        <f t="shared" si="11"/>
        <v>98</v>
      </c>
      <c r="M133" s="107">
        <f t="shared" si="15"/>
        <v>2.2815392418463723E-6</v>
      </c>
      <c r="N133" s="106">
        <v>10</v>
      </c>
      <c r="O133" s="106"/>
      <c r="P133" s="106">
        <f t="shared" si="12"/>
        <v>10</v>
      </c>
      <c r="Q133" s="108">
        <f t="shared" si="16"/>
        <v>8.8000000000000007</v>
      </c>
    </row>
    <row r="134" spans="1:17" ht="16.5" x14ac:dyDescent="0.3">
      <c r="A134" s="104" t="s">
        <v>275</v>
      </c>
      <c r="B134" s="105">
        <v>31</v>
      </c>
      <c r="C134" s="106"/>
      <c r="D134" s="106">
        <f t="shared" si="17"/>
        <v>31</v>
      </c>
      <c r="E134" s="107">
        <f t="shared" si="13"/>
        <v>4.4115491510614041E-6</v>
      </c>
      <c r="F134" s="105">
        <v>44</v>
      </c>
      <c r="G134" s="106"/>
      <c r="H134" s="106">
        <f t="shared" si="10"/>
        <v>44</v>
      </c>
      <c r="I134" s="107">
        <f t="shared" si="14"/>
        <v>-0.29545454545454541</v>
      </c>
      <c r="J134" s="105">
        <v>182</v>
      </c>
      <c r="K134" s="106"/>
      <c r="L134" s="106">
        <f t="shared" si="11"/>
        <v>182</v>
      </c>
      <c r="M134" s="107">
        <f t="shared" si="15"/>
        <v>4.2371443062861202E-6</v>
      </c>
      <c r="N134" s="106">
        <v>204</v>
      </c>
      <c r="O134" s="106"/>
      <c r="P134" s="106">
        <f t="shared" si="12"/>
        <v>204</v>
      </c>
      <c r="Q134" s="108">
        <f t="shared" si="16"/>
        <v>-0.10784313725490191</v>
      </c>
    </row>
    <row r="135" spans="1:17" ht="16.5" x14ac:dyDescent="0.3">
      <c r="A135" s="104" t="s">
        <v>336</v>
      </c>
      <c r="B135" s="105">
        <v>30</v>
      </c>
      <c r="C135" s="106"/>
      <c r="D135" s="106">
        <f t="shared" si="17"/>
        <v>30</v>
      </c>
      <c r="E135" s="107">
        <f t="shared" si="13"/>
        <v>4.2692411139303912E-6</v>
      </c>
      <c r="F135" s="105">
        <v>13</v>
      </c>
      <c r="G135" s="106"/>
      <c r="H135" s="106">
        <f t="shared" ref="H135:H198" si="18">G135+F135</f>
        <v>13</v>
      </c>
      <c r="I135" s="107">
        <f t="shared" si="14"/>
        <v>1.3076923076923075</v>
      </c>
      <c r="J135" s="105">
        <v>3754</v>
      </c>
      <c r="K135" s="106"/>
      <c r="L135" s="106">
        <f t="shared" ref="L135:L198" si="19">K135+J135</f>
        <v>3754</v>
      </c>
      <c r="M135" s="107">
        <f t="shared" si="15"/>
        <v>8.7396921570319204E-5</v>
      </c>
      <c r="N135" s="106">
        <v>5823</v>
      </c>
      <c r="O135" s="106"/>
      <c r="P135" s="106">
        <f t="shared" ref="P135:P198" si="20">O135+N135</f>
        <v>5823</v>
      </c>
      <c r="Q135" s="108">
        <f t="shared" si="16"/>
        <v>-0.35531512965825174</v>
      </c>
    </row>
    <row r="136" spans="1:17" ht="16.5" x14ac:dyDescent="0.3">
      <c r="A136" s="104" t="s">
        <v>148</v>
      </c>
      <c r="B136" s="105">
        <v>30</v>
      </c>
      <c r="C136" s="106"/>
      <c r="D136" s="106">
        <f t="shared" si="17"/>
        <v>30</v>
      </c>
      <c r="E136" s="107">
        <f t="shared" ref="E136:E199" si="21">D136/$D$7</f>
        <v>4.2692411139303912E-6</v>
      </c>
      <c r="F136" s="105">
        <v>45</v>
      </c>
      <c r="G136" s="106"/>
      <c r="H136" s="106">
        <f t="shared" si="18"/>
        <v>45</v>
      </c>
      <c r="I136" s="107">
        <f t="shared" ref="I136:I199" si="22">IFERROR(D136/H136-1,"")</f>
        <v>-0.33333333333333337</v>
      </c>
      <c r="J136" s="105">
        <v>140</v>
      </c>
      <c r="K136" s="106"/>
      <c r="L136" s="106">
        <f t="shared" si="19"/>
        <v>140</v>
      </c>
      <c r="M136" s="107">
        <f t="shared" ref="M136:M199" si="23">L136/$L$7</f>
        <v>3.2593417740662464E-6</v>
      </c>
      <c r="N136" s="106">
        <v>189</v>
      </c>
      <c r="O136" s="106"/>
      <c r="P136" s="106">
        <f t="shared" si="20"/>
        <v>189</v>
      </c>
      <c r="Q136" s="108">
        <f t="shared" ref="Q136:Q199" si="24">IFERROR(L136/P136-1,"")</f>
        <v>-0.2592592592592593</v>
      </c>
    </row>
    <row r="137" spans="1:17" ht="16.5" x14ac:dyDescent="0.3">
      <c r="A137" s="104" t="s">
        <v>216</v>
      </c>
      <c r="B137" s="105">
        <v>30</v>
      </c>
      <c r="C137" s="106"/>
      <c r="D137" s="106">
        <f t="shared" si="17"/>
        <v>30</v>
      </c>
      <c r="E137" s="107">
        <f t="shared" si="21"/>
        <v>4.2692411139303912E-6</v>
      </c>
      <c r="F137" s="105">
        <v>14</v>
      </c>
      <c r="G137" s="106"/>
      <c r="H137" s="106">
        <f t="shared" si="18"/>
        <v>14</v>
      </c>
      <c r="I137" s="107">
        <f t="shared" si="22"/>
        <v>1.1428571428571428</v>
      </c>
      <c r="J137" s="105">
        <v>124</v>
      </c>
      <c r="K137" s="106"/>
      <c r="L137" s="106">
        <f t="shared" si="19"/>
        <v>124</v>
      </c>
      <c r="M137" s="107">
        <f t="shared" si="23"/>
        <v>2.8868455713158182E-6</v>
      </c>
      <c r="N137" s="106">
        <v>84</v>
      </c>
      <c r="O137" s="106"/>
      <c r="P137" s="106">
        <f t="shared" si="20"/>
        <v>84</v>
      </c>
      <c r="Q137" s="108">
        <f t="shared" si="24"/>
        <v>0.47619047619047628</v>
      </c>
    </row>
    <row r="138" spans="1:17" ht="16.5" x14ac:dyDescent="0.3">
      <c r="A138" s="104" t="s">
        <v>231</v>
      </c>
      <c r="B138" s="105">
        <v>28</v>
      </c>
      <c r="C138" s="106"/>
      <c r="D138" s="106">
        <f t="shared" si="17"/>
        <v>28</v>
      </c>
      <c r="E138" s="107">
        <f t="shared" si="21"/>
        <v>3.9846250396683656E-6</v>
      </c>
      <c r="F138" s="105">
        <v>15</v>
      </c>
      <c r="G138" s="106"/>
      <c r="H138" s="106">
        <f t="shared" si="18"/>
        <v>15</v>
      </c>
      <c r="I138" s="107">
        <f t="shared" si="22"/>
        <v>0.8666666666666667</v>
      </c>
      <c r="J138" s="105">
        <v>58</v>
      </c>
      <c r="K138" s="106"/>
      <c r="L138" s="106">
        <f t="shared" si="19"/>
        <v>58</v>
      </c>
      <c r="M138" s="107">
        <f t="shared" si="23"/>
        <v>1.3502987349703019E-6</v>
      </c>
      <c r="N138" s="106">
        <v>12</v>
      </c>
      <c r="O138" s="106"/>
      <c r="P138" s="106">
        <f t="shared" si="20"/>
        <v>12</v>
      </c>
      <c r="Q138" s="108">
        <f t="shared" si="24"/>
        <v>3.833333333333333</v>
      </c>
    </row>
    <row r="139" spans="1:17" ht="16.5" x14ac:dyDescent="0.3">
      <c r="A139" s="104" t="s">
        <v>341</v>
      </c>
      <c r="B139" s="105">
        <v>27</v>
      </c>
      <c r="C139" s="106"/>
      <c r="D139" s="106">
        <f t="shared" si="17"/>
        <v>27</v>
      </c>
      <c r="E139" s="107">
        <f t="shared" si="21"/>
        <v>3.8423170025373527E-6</v>
      </c>
      <c r="F139" s="105">
        <v>36</v>
      </c>
      <c r="G139" s="106"/>
      <c r="H139" s="106">
        <f t="shared" si="18"/>
        <v>36</v>
      </c>
      <c r="I139" s="107">
        <f t="shared" si="22"/>
        <v>-0.25</v>
      </c>
      <c r="J139" s="105">
        <v>360</v>
      </c>
      <c r="K139" s="106"/>
      <c r="L139" s="106">
        <f t="shared" si="19"/>
        <v>360</v>
      </c>
      <c r="M139" s="107">
        <f t="shared" si="23"/>
        <v>8.3811645618846336E-6</v>
      </c>
      <c r="N139" s="106">
        <v>297</v>
      </c>
      <c r="O139" s="106"/>
      <c r="P139" s="106">
        <f t="shared" si="20"/>
        <v>297</v>
      </c>
      <c r="Q139" s="108">
        <f t="shared" si="24"/>
        <v>0.21212121212121215</v>
      </c>
    </row>
    <row r="140" spans="1:17" ht="16.5" x14ac:dyDescent="0.3">
      <c r="A140" s="104" t="s">
        <v>335</v>
      </c>
      <c r="B140" s="105">
        <v>27</v>
      </c>
      <c r="C140" s="106"/>
      <c r="D140" s="106">
        <f t="shared" si="17"/>
        <v>27</v>
      </c>
      <c r="E140" s="107">
        <f t="shared" si="21"/>
        <v>3.8423170025373527E-6</v>
      </c>
      <c r="F140" s="105">
        <v>36</v>
      </c>
      <c r="G140" s="106"/>
      <c r="H140" s="106">
        <f t="shared" si="18"/>
        <v>36</v>
      </c>
      <c r="I140" s="107">
        <f t="shared" si="22"/>
        <v>-0.25</v>
      </c>
      <c r="J140" s="105">
        <v>255</v>
      </c>
      <c r="K140" s="106"/>
      <c r="L140" s="106">
        <f t="shared" si="19"/>
        <v>255</v>
      </c>
      <c r="M140" s="107">
        <f t="shared" si="23"/>
        <v>5.9366582313349482E-6</v>
      </c>
      <c r="N140" s="106">
        <v>186</v>
      </c>
      <c r="O140" s="106"/>
      <c r="P140" s="106">
        <f t="shared" si="20"/>
        <v>186</v>
      </c>
      <c r="Q140" s="108">
        <f t="shared" si="24"/>
        <v>0.37096774193548376</v>
      </c>
    </row>
    <row r="141" spans="1:17" ht="16.5" x14ac:dyDescent="0.3">
      <c r="A141" s="104" t="s">
        <v>324</v>
      </c>
      <c r="B141" s="105">
        <v>26</v>
      </c>
      <c r="C141" s="106"/>
      <c r="D141" s="106">
        <f t="shared" si="17"/>
        <v>26</v>
      </c>
      <c r="E141" s="107">
        <f t="shared" si="21"/>
        <v>3.7000089654063394E-6</v>
      </c>
      <c r="F141" s="105">
        <v>14</v>
      </c>
      <c r="G141" s="106"/>
      <c r="H141" s="106">
        <f t="shared" si="18"/>
        <v>14</v>
      </c>
      <c r="I141" s="107">
        <f t="shared" si="22"/>
        <v>0.85714285714285721</v>
      </c>
      <c r="J141" s="105">
        <v>104</v>
      </c>
      <c r="K141" s="106"/>
      <c r="L141" s="106">
        <f t="shared" si="19"/>
        <v>104</v>
      </c>
      <c r="M141" s="107">
        <f t="shared" si="23"/>
        <v>2.4212253178777828E-6</v>
      </c>
      <c r="N141" s="106">
        <v>43</v>
      </c>
      <c r="O141" s="106"/>
      <c r="P141" s="106">
        <f t="shared" si="20"/>
        <v>43</v>
      </c>
      <c r="Q141" s="108">
        <f t="shared" si="24"/>
        <v>1.4186046511627906</v>
      </c>
    </row>
    <row r="142" spans="1:17" ht="16.5" x14ac:dyDescent="0.3">
      <c r="A142" s="104" t="s">
        <v>153</v>
      </c>
      <c r="B142" s="105">
        <v>26</v>
      </c>
      <c r="C142" s="106"/>
      <c r="D142" s="106">
        <f t="shared" si="17"/>
        <v>26</v>
      </c>
      <c r="E142" s="107">
        <f t="shared" si="21"/>
        <v>3.7000089654063394E-6</v>
      </c>
      <c r="F142" s="105">
        <v>25</v>
      </c>
      <c r="G142" s="106"/>
      <c r="H142" s="106">
        <f t="shared" si="18"/>
        <v>25</v>
      </c>
      <c r="I142" s="107">
        <f t="shared" si="22"/>
        <v>4.0000000000000036E-2</v>
      </c>
      <c r="J142" s="105">
        <v>120</v>
      </c>
      <c r="K142" s="106"/>
      <c r="L142" s="106">
        <f t="shared" si="19"/>
        <v>120</v>
      </c>
      <c r="M142" s="107">
        <f t="shared" si="23"/>
        <v>2.7937215206282111E-6</v>
      </c>
      <c r="N142" s="106">
        <v>150</v>
      </c>
      <c r="O142" s="106"/>
      <c r="P142" s="106">
        <f t="shared" si="20"/>
        <v>150</v>
      </c>
      <c r="Q142" s="108">
        <f t="shared" si="24"/>
        <v>-0.19999999999999996</v>
      </c>
    </row>
    <row r="143" spans="1:17" ht="16.5" x14ac:dyDescent="0.3">
      <c r="A143" s="104" t="s">
        <v>141</v>
      </c>
      <c r="B143" s="105">
        <v>26</v>
      </c>
      <c r="C143" s="106"/>
      <c r="D143" s="106">
        <f t="shared" si="17"/>
        <v>26</v>
      </c>
      <c r="E143" s="107">
        <f t="shared" si="21"/>
        <v>3.7000089654063394E-6</v>
      </c>
      <c r="F143" s="105">
        <v>27</v>
      </c>
      <c r="G143" s="106"/>
      <c r="H143" s="106">
        <f t="shared" si="18"/>
        <v>27</v>
      </c>
      <c r="I143" s="107">
        <f t="shared" si="22"/>
        <v>-3.703703703703709E-2</v>
      </c>
      <c r="J143" s="105">
        <v>146</v>
      </c>
      <c r="K143" s="106"/>
      <c r="L143" s="106">
        <f t="shared" si="19"/>
        <v>146</v>
      </c>
      <c r="M143" s="107">
        <f t="shared" si="23"/>
        <v>3.399027850097657E-6</v>
      </c>
      <c r="N143" s="106">
        <v>294</v>
      </c>
      <c r="O143" s="106"/>
      <c r="P143" s="106">
        <f t="shared" si="20"/>
        <v>294</v>
      </c>
      <c r="Q143" s="108">
        <f t="shared" si="24"/>
        <v>-0.50340136054421769</v>
      </c>
    </row>
    <row r="144" spans="1:17" ht="16.5" x14ac:dyDescent="0.3">
      <c r="A144" s="104" t="s">
        <v>307</v>
      </c>
      <c r="B144" s="105">
        <v>25</v>
      </c>
      <c r="C144" s="106"/>
      <c r="D144" s="106">
        <f t="shared" si="17"/>
        <v>25</v>
      </c>
      <c r="E144" s="107">
        <f t="shared" si="21"/>
        <v>3.5577009282753262E-6</v>
      </c>
      <c r="F144" s="105">
        <v>21</v>
      </c>
      <c r="G144" s="106"/>
      <c r="H144" s="106">
        <f t="shared" si="18"/>
        <v>21</v>
      </c>
      <c r="I144" s="107">
        <f t="shared" si="22"/>
        <v>0.19047619047619047</v>
      </c>
      <c r="J144" s="105">
        <v>138</v>
      </c>
      <c r="K144" s="106"/>
      <c r="L144" s="106">
        <f t="shared" si="19"/>
        <v>138</v>
      </c>
      <c r="M144" s="107">
        <f t="shared" si="23"/>
        <v>3.2127797487224426E-6</v>
      </c>
      <c r="N144" s="106">
        <v>109</v>
      </c>
      <c r="O144" s="106"/>
      <c r="P144" s="106">
        <f t="shared" si="20"/>
        <v>109</v>
      </c>
      <c r="Q144" s="108">
        <f t="shared" si="24"/>
        <v>0.26605504587155959</v>
      </c>
    </row>
    <row r="145" spans="1:17" ht="16.5" x14ac:dyDescent="0.3">
      <c r="A145" s="104" t="s">
        <v>230</v>
      </c>
      <c r="B145" s="105">
        <v>24</v>
      </c>
      <c r="C145" s="106"/>
      <c r="D145" s="106">
        <f t="shared" si="17"/>
        <v>24</v>
      </c>
      <c r="E145" s="107">
        <f t="shared" si="21"/>
        <v>3.4153928911443133E-6</v>
      </c>
      <c r="F145" s="105">
        <v>18</v>
      </c>
      <c r="G145" s="106"/>
      <c r="H145" s="106">
        <f t="shared" si="18"/>
        <v>18</v>
      </c>
      <c r="I145" s="107">
        <f t="shared" si="22"/>
        <v>0.33333333333333326</v>
      </c>
      <c r="J145" s="105">
        <v>69</v>
      </c>
      <c r="K145" s="106"/>
      <c r="L145" s="106">
        <f t="shared" si="19"/>
        <v>69</v>
      </c>
      <c r="M145" s="107">
        <f t="shared" si="23"/>
        <v>1.6063898743612213E-6</v>
      </c>
      <c r="N145" s="106">
        <v>57</v>
      </c>
      <c r="O145" s="106"/>
      <c r="P145" s="106">
        <f t="shared" si="20"/>
        <v>57</v>
      </c>
      <c r="Q145" s="108">
        <f t="shared" si="24"/>
        <v>0.21052631578947367</v>
      </c>
    </row>
    <row r="146" spans="1:17" ht="16.5" x14ac:dyDescent="0.3">
      <c r="A146" s="104" t="s">
        <v>213</v>
      </c>
      <c r="B146" s="105">
        <v>22</v>
      </c>
      <c r="C146" s="106"/>
      <c r="D146" s="106">
        <f t="shared" si="17"/>
        <v>22</v>
      </c>
      <c r="E146" s="107">
        <f t="shared" si="21"/>
        <v>3.1307768168822872E-6</v>
      </c>
      <c r="F146" s="105">
        <v>22</v>
      </c>
      <c r="G146" s="106"/>
      <c r="H146" s="106">
        <f t="shared" si="18"/>
        <v>22</v>
      </c>
      <c r="I146" s="107">
        <f t="shared" si="22"/>
        <v>0</v>
      </c>
      <c r="J146" s="105">
        <v>213</v>
      </c>
      <c r="K146" s="106"/>
      <c r="L146" s="106">
        <f t="shared" si="19"/>
        <v>213</v>
      </c>
      <c r="M146" s="107">
        <f t="shared" si="23"/>
        <v>4.9588556991150749E-6</v>
      </c>
      <c r="N146" s="106">
        <v>512</v>
      </c>
      <c r="O146" s="106"/>
      <c r="P146" s="106">
        <f t="shared" si="20"/>
        <v>512</v>
      </c>
      <c r="Q146" s="108">
        <f t="shared" si="24"/>
        <v>-0.583984375</v>
      </c>
    </row>
    <row r="147" spans="1:17" ht="16.5" x14ac:dyDescent="0.3">
      <c r="A147" s="104" t="s">
        <v>317</v>
      </c>
      <c r="B147" s="105">
        <v>21</v>
      </c>
      <c r="C147" s="106"/>
      <c r="D147" s="106">
        <f t="shared" si="17"/>
        <v>21</v>
      </c>
      <c r="E147" s="107">
        <f t="shared" si="21"/>
        <v>2.988468779751274E-6</v>
      </c>
      <c r="F147" s="105">
        <v>18</v>
      </c>
      <c r="G147" s="106"/>
      <c r="H147" s="106">
        <f t="shared" si="18"/>
        <v>18</v>
      </c>
      <c r="I147" s="107">
        <f t="shared" si="22"/>
        <v>0.16666666666666674</v>
      </c>
      <c r="J147" s="105">
        <v>136</v>
      </c>
      <c r="K147" s="106"/>
      <c r="L147" s="106">
        <f t="shared" si="19"/>
        <v>136</v>
      </c>
      <c r="M147" s="107">
        <f t="shared" si="23"/>
        <v>3.1662177233786393E-6</v>
      </c>
      <c r="N147" s="106">
        <v>75</v>
      </c>
      <c r="O147" s="106"/>
      <c r="P147" s="106">
        <f t="shared" si="20"/>
        <v>75</v>
      </c>
      <c r="Q147" s="108">
        <f t="shared" si="24"/>
        <v>0.81333333333333324</v>
      </c>
    </row>
    <row r="148" spans="1:17" ht="16.5" x14ac:dyDescent="0.3">
      <c r="A148" s="104" t="s">
        <v>218</v>
      </c>
      <c r="B148" s="105">
        <v>21</v>
      </c>
      <c r="C148" s="106"/>
      <c r="D148" s="106">
        <f t="shared" si="17"/>
        <v>21</v>
      </c>
      <c r="E148" s="107">
        <f t="shared" si="21"/>
        <v>2.988468779751274E-6</v>
      </c>
      <c r="F148" s="105">
        <v>19</v>
      </c>
      <c r="G148" s="106"/>
      <c r="H148" s="106">
        <f t="shared" si="18"/>
        <v>19</v>
      </c>
      <c r="I148" s="107">
        <f t="shared" si="22"/>
        <v>0.10526315789473695</v>
      </c>
      <c r="J148" s="105">
        <v>63</v>
      </c>
      <c r="K148" s="106"/>
      <c r="L148" s="106">
        <f t="shared" si="19"/>
        <v>63</v>
      </c>
      <c r="M148" s="107">
        <f t="shared" si="23"/>
        <v>1.4667037983298108E-6</v>
      </c>
      <c r="N148" s="106">
        <v>51</v>
      </c>
      <c r="O148" s="106"/>
      <c r="P148" s="106">
        <f t="shared" si="20"/>
        <v>51</v>
      </c>
      <c r="Q148" s="108">
        <f t="shared" si="24"/>
        <v>0.23529411764705888</v>
      </c>
    </row>
    <row r="149" spans="1:17" ht="16.5" x14ac:dyDescent="0.3">
      <c r="A149" s="104" t="s">
        <v>240</v>
      </c>
      <c r="B149" s="105">
        <v>20</v>
      </c>
      <c r="C149" s="106"/>
      <c r="D149" s="106">
        <f t="shared" si="17"/>
        <v>20</v>
      </c>
      <c r="E149" s="107">
        <f t="shared" si="21"/>
        <v>2.8461607426202611E-6</v>
      </c>
      <c r="F149" s="105">
        <v>29</v>
      </c>
      <c r="G149" s="106"/>
      <c r="H149" s="106">
        <f t="shared" si="18"/>
        <v>29</v>
      </c>
      <c r="I149" s="107">
        <f t="shared" si="22"/>
        <v>-0.31034482758620685</v>
      </c>
      <c r="J149" s="105">
        <v>178</v>
      </c>
      <c r="K149" s="106"/>
      <c r="L149" s="106">
        <f t="shared" si="19"/>
        <v>178</v>
      </c>
      <c r="M149" s="107">
        <f t="shared" si="23"/>
        <v>4.1440202555985134E-6</v>
      </c>
      <c r="N149" s="106">
        <v>238</v>
      </c>
      <c r="O149" s="106"/>
      <c r="P149" s="106">
        <f t="shared" si="20"/>
        <v>238</v>
      </c>
      <c r="Q149" s="108">
        <f t="shared" si="24"/>
        <v>-0.25210084033613445</v>
      </c>
    </row>
    <row r="150" spans="1:17" ht="16.5" x14ac:dyDescent="0.3">
      <c r="A150" s="104" t="s">
        <v>253</v>
      </c>
      <c r="B150" s="105">
        <v>20</v>
      </c>
      <c r="C150" s="106"/>
      <c r="D150" s="106">
        <f t="shared" si="17"/>
        <v>20</v>
      </c>
      <c r="E150" s="107">
        <f t="shared" si="21"/>
        <v>2.8461607426202611E-6</v>
      </c>
      <c r="F150" s="105">
        <v>14</v>
      </c>
      <c r="G150" s="106"/>
      <c r="H150" s="106">
        <f t="shared" si="18"/>
        <v>14</v>
      </c>
      <c r="I150" s="107">
        <f t="shared" si="22"/>
        <v>0.4285714285714286</v>
      </c>
      <c r="J150" s="105">
        <v>146</v>
      </c>
      <c r="K150" s="106"/>
      <c r="L150" s="106">
        <f t="shared" si="19"/>
        <v>146</v>
      </c>
      <c r="M150" s="107">
        <f t="shared" si="23"/>
        <v>3.399027850097657E-6</v>
      </c>
      <c r="N150" s="106">
        <v>179</v>
      </c>
      <c r="O150" s="106"/>
      <c r="P150" s="106">
        <f t="shared" si="20"/>
        <v>179</v>
      </c>
      <c r="Q150" s="108">
        <f t="shared" si="24"/>
        <v>-0.18435754189944131</v>
      </c>
    </row>
    <row r="151" spans="1:17" ht="16.5" x14ac:dyDescent="0.3">
      <c r="A151" s="104" t="s">
        <v>310</v>
      </c>
      <c r="B151" s="105">
        <v>18</v>
      </c>
      <c r="C151" s="106"/>
      <c r="D151" s="106">
        <f t="shared" si="17"/>
        <v>18</v>
      </c>
      <c r="E151" s="107">
        <f t="shared" si="21"/>
        <v>2.561544668358235E-6</v>
      </c>
      <c r="F151" s="105">
        <v>0</v>
      </c>
      <c r="G151" s="106"/>
      <c r="H151" s="106">
        <f t="shared" si="18"/>
        <v>0</v>
      </c>
      <c r="I151" s="107" t="str">
        <f t="shared" si="22"/>
        <v/>
      </c>
      <c r="J151" s="105">
        <v>63</v>
      </c>
      <c r="K151" s="106"/>
      <c r="L151" s="106">
        <f t="shared" si="19"/>
        <v>63</v>
      </c>
      <c r="M151" s="107">
        <f t="shared" si="23"/>
        <v>1.4667037983298108E-6</v>
      </c>
      <c r="N151" s="106">
        <v>25</v>
      </c>
      <c r="O151" s="106"/>
      <c r="P151" s="106">
        <f t="shared" si="20"/>
        <v>25</v>
      </c>
      <c r="Q151" s="108">
        <f t="shared" si="24"/>
        <v>1.52</v>
      </c>
    </row>
    <row r="152" spans="1:17" ht="16.5" x14ac:dyDescent="0.3">
      <c r="A152" s="104" t="s">
        <v>192</v>
      </c>
      <c r="B152" s="105">
        <v>18</v>
      </c>
      <c r="C152" s="106"/>
      <c r="D152" s="106">
        <f t="shared" si="17"/>
        <v>18</v>
      </c>
      <c r="E152" s="107">
        <f t="shared" si="21"/>
        <v>2.561544668358235E-6</v>
      </c>
      <c r="F152" s="105">
        <v>16</v>
      </c>
      <c r="G152" s="106"/>
      <c r="H152" s="106">
        <f t="shared" si="18"/>
        <v>16</v>
      </c>
      <c r="I152" s="107">
        <f t="shared" si="22"/>
        <v>0.125</v>
      </c>
      <c r="J152" s="105">
        <v>171</v>
      </c>
      <c r="K152" s="106"/>
      <c r="L152" s="106">
        <f t="shared" si="19"/>
        <v>171</v>
      </c>
      <c r="M152" s="107">
        <f t="shared" si="23"/>
        <v>3.9810531668952008E-6</v>
      </c>
      <c r="N152" s="106">
        <v>145</v>
      </c>
      <c r="O152" s="106"/>
      <c r="P152" s="106">
        <f t="shared" si="20"/>
        <v>145</v>
      </c>
      <c r="Q152" s="108">
        <f t="shared" si="24"/>
        <v>0.17931034482758612</v>
      </c>
    </row>
    <row r="153" spans="1:17" ht="16.5" x14ac:dyDescent="0.3">
      <c r="A153" s="104" t="s">
        <v>211</v>
      </c>
      <c r="B153" s="105">
        <v>16</v>
      </c>
      <c r="C153" s="106"/>
      <c r="D153" s="106">
        <f t="shared" si="17"/>
        <v>16</v>
      </c>
      <c r="E153" s="107">
        <f t="shared" si="21"/>
        <v>2.2769285940962089E-6</v>
      </c>
      <c r="F153" s="105">
        <v>0</v>
      </c>
      <c r="G153" s="106"/>
      <c r="H153" s="106">
        <f t="shared" si="18"/>
        <v>0</v>
      </c>
      <c r="I153" s="107" t="str">
        <f t="shared" si="22"/>
        <v/>
      </c>
      <c r="J153" s="105">
        <v>94</v>
      </c>
      <c r="K153" s="106"/>
      <c r="L153" s="106">
        <f t="shared" si="19"/>
        <v>94</v>
      </c>
      <c r="M153" s="107">
        <f t="shared" si="23"/>
        <v>2.1884151911587656E-6</v>
      </c>
      <c r="N153" s="106">
        <v>0</v>
      </c>
      <c r="O153" s="106"/>
      <c r="P153" s="106">
        <f t="shared" si="20"/>
        <v>0</v>
      </c>
      <c r="Q153" s="108" t="str">
        <f t="shared" si="24"/>
        <v/>
      </c>
    </row>
    <row r="154" spans="1:17" ht="16.5" x14ac:dyDescent="0.3">
      <c r="A154" s="104" t="s">
        <v>125</v>
      </c>
      <c r="B154" s="105">
        <v>16</v>
      </c>
      <c r="C154" s="106"/>
      <c r="D154" s="106">
        <f t="shared" si="17"/>
        <v>16</v>
      </c>
      <c r="E154" s="107">
        <f t="shared" si="21"/>
        <v>2.2769285940962089E-6</v>
      </c>
      <c r="F154" s="105">
        <v>35</v>
      </c>
      <c r="G154" s="106"/>
      <c r="H154" s="106">
        <f t="shared" si="18"/>
        <v>35</v>
      </c>
      <c r="I154" s="107">
        <f t="shared" si="22"/>
        <v>-0.54285714285714293</v>
      </c>
      <c r="J154" s="105">
        <v>249</v>
      </c>
      <c r="K154" s="106"/>
      <c r="L154" s="106">
        <f t="shared" si="19"/>
        <v>249</v>
      </c>
      <c r="M154" s="107">
        <f t="shared" si="23"/>
        <v>5.7969721553035381E-6</v>
      </c>
      <c r="N154" s="106">
        <v>260</v>
      </c>
      <c r="O154" s="106"/>
      <c r="P154" s="106">
        <f t="shared" si="20"/>
        <v>260</v>
      </c>
      <c r="Q154" s="108">
        <f t="shared" si="24"/>
        <v>-4.2307692307692268E-2</v>
      </c>
    </row>
    <row r="155" spans="1:17" ht="16.5" x14ac:dyDescent="0.3">
      <c r="A155" s="104" t="s">
        <v>338</v>
      </c>
      <c r="B155" s="105">
        <v>15</v>
      </c>
      <c r="C155" s="106"/>
      <c r="D155" s="106">
        <f t="shared" si="17"/>
        <v>15</v>
      </c>
      <c r="E155" s="107">
        <f t="shared" si="21"/>
        <v>2.1346205569651956E-6</v>
      </c>
      <c r="F155" s="105">
        <v>7</v>
      </c>
      <c r="G155" s="106"/>
      <c r="H155" s="106">
        <f t="shared" si="18"/>
        <v>7</v>
      </c>
      <c r="I155" s="107">
        <f t="shared" si="22"/>
        <v>1.1428571428571428</v>
      </c>
      <c r="J155" s="105">
        <v>66</v>
      </c>
      <c r="K155" s="106"/>
      <c r="L155" s="106">
        <f t="shared" si="19"/>
        <v>66</v>
      </c>
      <c r="M155" s="107">
        <f t="shared" si="23"/>
        <v>1.5365468363455161E-6</v>
      </c>
      <c r="N155" s="106">
        <v>58</v>
      </c>
      <c r="O155" s="106"/>
      <c r="P155" s="106">
        <f t="shared" si="20"/>
        <v>58</v>
      </c>
      <c r="Q155" s="108">
        <f t="shared" si="24"/>
        <v>0.13793103448275867</v>
      </c>
    </row>
    <row r="156" spans="1:17" ht="16.5" x14ac:dyDescent="0.3">
      <c r="A156" s="104" t="s">
        <v>131</v>
      </c>
      <c r="B156" s="105">
        <v>15</v>
      </c>
      <c r="C156" s="106"/>
      <c r="D156" s="106">
        <f t="shared" si="17"/>
        <v>15</v>
      </c>
      <c r="E156" s="107">
        <f t="shared" si="21"/>
        <v>2.1346205569651956E-6</v>
      </c>
      <c r="F156" s="105">
        <v>78</v>
      </c>
      <c r="G156" s="106"/>
      <c r="H156" s="106">
        <f t="shared" si="18"/>
        <v>78</v>
      </c>
      <c r="I156" s="107">
        <f t="shared" si="22"/>
        <v>-0.80769230769230771</v>
      </c>
      <c r="J156" s="105">
        <v>210</v>
      </c>
      <c r="K156" s="106"/>
      <c r="L156" s="106">
        <f t="shared" si="19"/>
        <v>210</v>
      </c>
      <c r="M156" s="107">
        <f t="shared" si="23"/>
        <v>4.8890126610993699E-6</v>
      </c>
      <c r="N156" s="106">
        <v>321</v>
      </c>
      <c r="O156" s="106"/>
      <c r="P156" s="106">
        <f t="shared" si="20"/>
        <v>321</v>
      </c>
      <c r="Q156" s="108">
        <f t="shared" si="24"/>
        <v>-0.34579439252336452</v>
      </c>
    </row>
    <row r="157" spans="1:17" ht="16.5" x14ac:dyDescent="0.3">
      <c r="A157" s="104" t="s">
        <v>260</v>
      </c>
      <c r="B157" s="105">
        <v>13</v>
      </c>
      <c r="C157" s="106"/>
      <c r="D157" s="106">
        <f t="shared" si="17"/>
        <v>13</v>
      </c>
      <c r="E157" s="107">
        <f t="shared" si="21"/>
        <v>1.8500044827031697E-6</v>
      </c>
      <c r="F157" s="105">
        <v>9</v>
      </c>
      <c r="G157" s="106"/>
      <c r="H157" s="106">
        <f t="shared" si="18"/>
        <v>9</v>
      </c>
      <c r="I157" s="107">
        <f t="shared" si="22"/>
        <v>0.44444444444444442</v>
      </c>
      <c r="J157" s="105">
        <v>47</v>
      </c>
      <c r="K157" s="106"/>
      <c r="L157" s="106">
        <f t="shared" si="19"/>
        <v>47</v>
      </c>
      <c r="M157" s="107">
        <f t="shared" si="23"/>
        <v>1.0942075955793828E-6</v>
      </c>
      <c r="N157" s="106">
        <v>29</v>
      </c>
      <c r="O157" s="106"/>
      <c r="P157" s="106">
        <f t="shared" si="20"/>
        <v>29</v>
      </c>
      <c r="Q157" s="108">
        <f t="shared" si="24"/>
        <v>0.6206896551724137</v>
      </c>
    </row>
    <row r="158" spans="1:17" ht="16.5" x14ac:dyDescent="0.3">
      <c r="A158" s="104" t="s">
        <v>208</v>
      </c>
      <c r="B158" s="105">
        <v>13</v>
      </c>
      <c r="C158" s="106"/>
      <c r="D158" s="106">
        <f t="shared" si="17"/>
        <v>13</v>
      </c>
      <c r="E158" s="107">
        <f t="shared" si="21"/>
        <v>1.8500044827031697E-6</v>
      </c>
      <c r="F158" s="105">
        <v>5</v>
      </c>
      <c r="G158" s="106"/>
      <c r="H158" s="106">
        <f t="shared" si="18"/>
        <v>5</v>
      </c>
      <c r="I158" s="107">
        <f t="shared" si="22"/>
        <v>1.6</v>
      </c>
      <c r="J158" s="105">
        <v>26</v>
      </c>
      <c r="K158" s="106"/>
      <c r="L158" s="106">
        <f t="shared" si="19"/>
        <v>26</v>
      </c>
      <c r="M158" s="107">
        <f t="shared" si="23"/>
        <v>6.0530632946944571E-7</v>
      </c>
      <c r="N158" s="106">
        <v>22</v>
      </c>
      <c r="O158" s="106"/>
      <c r="P158" s="106">
        <f t="shared" si="20"/>
        <v>22</v>
      </c>
      <c r="Q158" s="108">
        <f t="shared" si="24"/>
        <v>0.18181818181818188</v>
      </c>
    </row>
    <row r="159" spans="1:17" ht="16.5" x14ac:dyDescent="0.3">
      <c r="A159" s="104" t="s">
        <v>235</v>
      </c>
      <c r="B159" s="105">
        <v>12</v>
      </c>
      <c r="C159" s="106"/>
      <c r="D159" s="106">
        <f t="shared" si="17"/>
        <v>12</v>
      </c>
      <c r="E159" s="107">
        <f t="shared" si="21"/>
        <v>1.7076964455721567E-6</v>
      </c>
      <c r="F159" s="105">
        <v>15</v>
      </c>
      <c r="G159" s="106"/>
      <c r="H159" s="106">
        <f t="shared" si="18"/>
        <v>15</v>
      </c>
      <c r="I159" s="107">
        <f t="shared" si="22"/>
        <v>-0.19999999999999996</v>
      </c>
      <c r="J159" s="105">
        <v>48</v>
      </c>
      <c r="K159" s="106"/>
      <c r="L159" s="106">
        <f t="shared" si="19"/>
        <v>48</v>
      </c>
      <c r="M159" s="107">
        <f t="shared" si="23"/>
        <v>1.1174886082512845E-6</v>
      </c>
      <c r="N159" s="106">
        <v>75</v>
      </c>
      <c r="O159" s="106"/>
      <c r="P159" s="106">
        <f t="shared" si="20"/>
        <v>75</v>
      </c>
      <c r="Q159" s="108">
        <f t="shared" si="24"/>
        <v>-0.36</v>
      </c>
    </row>
    <row r="160" spans="1:17" ht="16.5" x14ac:dyDescent="0.3">
      <c r="A160" s="104" t="s">
        <v>318</v>
      </c>
      <c r="B160" s="105">
        <v>10</v>
      </c>
      <c r="C160" s="106"/>
      <c r="D160" s="106">
        <f t="shared" si="17"/>
        <v>10</v>
      </c>
      <c r="E160" s="107">
        <f t="shared" si="21"/>
        <v>1.4230803713101306E-6</v>
      </c>
      <c r="F160" s="105">
        <v>0</v>
      </c>
      <c r="G160" s="106"/>
      <c r="H160" s="106">
        <f t="shared" si="18"/>
        <v>0</v>
      </c>
      <c r="I160" s="107" t="str">
        <f t="shared" si="22"/>
        <v/>
      </c>
      <c r="J160" s="105">
        <v>43</v>
      </c>
      <c r="K160" s="106"/>
      <c r="L160" s="106">
        <f t="shared" si="19"/>
        <v>43</v>
      </c>
      <c r="M160" s="107">
        <f t="shared" si="23"/>
        <v>1.0010835448917756E-6</v>
      </c>
      <c r="N160" s="106">
        <v>23</v>
      </c>
      <c r="O160" s="106"/>
      <c r="P160" s="106">
        <f t="shared" si="20"/>
        <v>23</v>
      </c>
      <c r="Q160" s="108">
        <f t="shared" si="24"/>
        <v>0.86956521739130443</v>
      </c>
    </row>
    <row r="161" spans="1:17" ht="16.5" x14ac:dyDescent="0.3">
      <c r="A161" s="104" t="s">
        <v>302</v>
      </c>
      <c r="B161" s="105">
        <v>10</v>
      </c>
      <c r="C161" s="106"/>
      <c r="D161" s="106">
        <f t="shared" si="17"/>
        <v>10</v>
      </c>
      <c r="E161" s="107">
        <f t="shared" si="21"/>
        <v>1.4230803713101306E-6</v>
      </c>
      <c r="F161" s="105">
        <v>0</v>
      </c>
      <c r="G161" s="106"/>
      <c r="H161" s="106">
        <f t="shared" si="18"/>
        <v>0</v>
      </c>
      <c r="I161" s="107" t="str">
        <f t="shared" si="22"/>
        <v/>
      </c>
      <c r="J161" s="105">
        <v>37</v>
      </c>
      <c r="K161" s="106"/>
      <c r="L161" s="106">
        <f t="shared" si="19"/>
        <v>37</v>
      </c>
      <c r="M161" s="107">
        <f t="shared" si="23"/>
        <v>8.6139746886036508E-7</v>
      </c>
      <c r="N161" s="106">
        <v>31</v>
      </c>
      <c r="O161" s="106"/>
      <c r="P161" s="106">
        <f t="shared" si="20"/>
        <v>31</v>
      </c>
      <c r="Q161" s="108">
        <f t="shared" si="24"/>
        <v>0.19354838709677424</v>
      </c>
    </row>
    <row r="162" spans="1:17" ht="16.5" x14ac:dyDescent="0.3">
      <c r="A162" s="104" t="s">
        <v>356</v>
      </c>
      <c r="B162" s="105">
        <v>10</v>
      </c>
      <c r="C162" s="106"/>
      <c r="D162" s="106">
        <f t="shared" si="17"/>
        <v>10</v>
      </c>
      <c r="E162" s="107">
        <f t="shared" si="21"/>
        <v>1.4230803713101306E-6</v>
      </c>
      <c r="F162" s="105">
        <v>9</v>
      </c>
      <c r="G162" s="106"/>
      <c r="H162" s="106">
        <f t="shared" si="18"/>
        <v>9</v>
      </c>
      <c r="I162" s="107">
        <f t="shared" si="22"/>
        <v>0.11111111111111116</v>
      </c>
      <c r="J162" s="105">
        <v>82</v>
      </c>
      <c r="K162" s="106"/>
      <c r="L162" s="106">
        <f t="shared" si="19"/>
        <v>82</v>
      </c>
      <c r="M162" s="107">
        <f t="shared" si="23"/>
        <v>1.9090430390959441E-6</v>
      </c>
      <c r="N162" s="106">
        <v>69</v>
      </c>
      <c r="O162" s="106"/>
      <c r="P162" s="106">
        <f t="shared" si="20"/>
        <v>69</v>
      </c>
      <c r="Q162" s="108">
        <f t="shared" si="24"/>
        <v>0.18840579710144922</v>
      </c>
    </row>
    <row r="163" spans="1:17" ht="16.5" x14ac:dyDescent="0.3">
      <c r="A163" s="104" t="s">
        <v>168</v>
      </c>
      <c r="B163" s="105">
        <v>9</v>
      </c>
      <c r="C163" s="106"/>
      <c r="D163" s="106">
        <f t="shared" si="17"/>
        <v>9</v>
      </c>
      <c r="E163" s="107">
        <f t="shared" si="21"/>
        <v>1.2807723341791175E-6</v>
      </c>
      <c r="F163" s="105">
        <v>0</v>
      </c>
      <c r="G163" s="106"/>
      <c r="H163" s="106">
        <f t="shared" si="18"/>
        <v>0</v>
      </c>
      <c r="I163" s="107" t="str">
        <f t="shared" si="22"/>
        <v/>
      </c>
      <c r="J163" s="105">
        <v>70</v>
      </c>
      <c r="K163" s="106"/>
      <c r="L163" s="106">
        <f t="shared" si="19"/>
        <v>70</v>
      </c>
      <c r="M163" s="107">
        <f t="shared" si="23"/>
        <v>1.6296708870331232E-6</v>
      </c>
      <c r="N163" s="106">
        <v>15</v>
      </c>
      <c r="O163" s="106"/>
      <c r="P163" s="106">
        <f t="shared" si="20"/>
        <v>15</v>
      </c>
      <c r="Q163" s="108">
        <f t="shared" si="24"/>
        <v>3.666666666666667</v>
      </c>
    </row>
    <row r="164" spans="1:17" ht="16.5" x14ac:dyDescent="0.3">
      <c r="A164" s="104" t="s">
        <v>243</v>
      </c>
      <c r="B164" s="105">
        <v>9</v>
      </c>
      <c r="C164" s="106"/>
      <c r="D164" s="106">
        <f t="shared" si="17"/>
        <v>9</v>
      </c>
      <c r="E164" s="107">
        <f t="shared" si="21"/>
        <v>1.2807723341791175E-6</v>
      </c>
      <c r="F164" s="105">
        <v>0</v>
      </c>
      <c r="G164" s="106"/>
      <c r="H164" s="106">
        <f t="shared" si="18"/>
        <v>0</v>
      </c>
      <c r="I164" s="107" t="str">
        <f t="shared" si="22"/>
        <v/>
      </c>
      <c r="J164" s="105">
        <v>50</v>
      </c>
      <c r="K164" s="106"/>
      <c r="L164" s="106">
        <f t="shared" si="19"/>
        <v>50</v>
      </c>
      <c r="M164" s="107">
        <f t="shared" si="23"/>
        <v>1.164050633595088E-6</v>
      </c>
      <c r="N164" s="106">
        <v>0</v>
      </c>
      <c r="O164" s="106"/>
      <c r="P164" s="106">
        <f t="shared" si="20"/>
        <v>0</v>
      </c>
      <c r="Q164" s="108" t="str">
        <f t="shared" si="24"/>
        <v/>
      </c>
    </row>
    <row r="165" spans="1:17" ht="16.5" x14ac:dyDescent="0.3">
      <c r="A165" s="104" t="s">
        <v>363</v>
      </c>
      <c r="B165" s="105">
        <v>9</v>
      </c>
      <c r="C165" s="106"/>
      <c r="D165" s="106">
        <f t="shared" si="17"/>
        <v>9</v>
      </c>
      <c r="E165" s="107">
        <f t="shared" si="21"/>
        <v>1.2807723341791175E-6</v>
      </c>
      <c r="F165" s="105">
        <v>16</v>
      </c>
      <c r="G165" s="106"/>
      <c r="H165" s="106">
        <f t="shared" si="18"/>
        <v>16</v>
      </c>
      <c r="I165" s="107">
        <f t="shared" si="22"/>
        <v>-0.4375</v>
      </c>
      <c r="J165" s="105">
        <v>69</v>
      </c>
      <c r="K165" s="106"/>
      <c r="L165" s="106">
        <f t="shared" si="19"/>
        <v>69</v>
      </c>
      <c r="M165" s="107">
        <f t="shared" si="23"/>
        <v>1.6063898743612213E-6</v>
      </c>
      <c r="N165" s="106">
        <v>88</v>
      </c>
      <c r="O165" s="106"/>
      <c r="P165" s="106">
        <f t="shared" si="20"/>
        <v>88</v>
      </c>
      <c r="Q165" s="108">
        <f t="shared" si="24"/>
        <v>-0.21590909090909094</v>
      </c>
    </row>
    <row r="166" spans="1:17" ht="16.5" x14ac:dyDescent="0.3">
      <c r="A166" s="104" t="s">
        <v>315</v>
      </c>
      <c r="B166" s="105">
        <v>8</v>
      </c>
      <c r="C166" s="106"/>
      <c r="D166" s="106">
        <f t="shared" si="17"/>
        <v>8</v>
      </c>
      <c r="E166" s="107">
        <f t="shared" si="21"/>
        <v>1.1384642970481044E-6</v>
      </c>
      <c r="F166" s="105">
        <v>0</v>
      </c>
      <c r="G166" s="106"/>
      <c r="H166" s="106">
        <f t="shared" si="18"/>
        <v>0</v>
      </c>
      <c r="I166" s="107" t="str">
        <f t="shared" si="22"/>
        <v/>
      </c>
      <c r="J166" s="105">
        <v>27</v>
      </c>
      <c r="K166" s="106"/>
      <c r="L166" s="106">
        <f t="shared" si="19"/>
        <v>27</v>
      </c>
      <c r="M166" s="107">
        <f t="shared" si="23"/>
        <v>6.285873421413475E-7</v>
      </c>
      <c r="N166" s="106">
        <v>0</v>
      </c>
      <c r="O166" s="106"/>
      <c r="P166" s="106">
        <f t="shared" si="20"/>
        <v>0</v>
      </c>
      <c r="Q166" s="108" t="str">
        <f t="shared" si="24"/>
        <v/>
      </c>
    </row>
    <row r="167" spans="1:17" ht="16.5" x14ac:dyDescent="0.3">
      <c r="A167" s="104" t="s">
        <v>257</v>
      </c>
      <c r="B167" s="105">
        <v>7</v>
      </c>
      <c r="C167" s="106"/>
      <c r="D167" s="106">
        <f t="shared" si="17"/>
        <v>7</v>
      </c>
      <c r="E167" s="107">
        <f t="shared" si="21"/>
        <v>9.9615625991709139E-7</v>
      </c>
      <c r="F167" s="105">
        <v>14</v>
      </c>
      <c r="G167" s="106"/>
      <c r="H167" s="106">
        <f t="shared" si="18"/>
        <v>14</v>
      </c>
      <c r="I167" s="107">
        <f t="shared" si="22"/>
        <v>-0.5</v>
      </c>
      <c r="J167" s="105">
        <v>21</v>
      </c>
      <c r="K167" s="106"/>
      <c r="L167" s="106">
        <f t="shared" si="19"/>
        <v>21</v>
      </c>
      <c r="M167" s="107">
        <f t="shared" si="23"/>
        <v>4.8890126610993697E-7</v>
      </c>
      <c r="N167" s="106">
        <v>127</v>
      </c>
      <c r="O167" s="106"/>
      <c r="P167" s="106">
        <f t="shared" si="20"/>
        <v>127</v>
      </c>
      <c r="Q167" s="108">
        <f t="shared" si="24"/>
        <v>-0.83464566929133854</v>
      </c>
    </row>
    <row r="168" spans="1:17" ht="16.5" x14ac:dyDescent="0.3">
      <c r="A168" s="104" t="s">
        <v>349</v>
      </c>
      <c r="B168" s="105">
        <v>7</v>
      </c>
      <c r="C168" s="106"/>
      <c r="D168" s="106">
        <f t="shared" si="17"/>
        <v>7</v>
      </c>
      <c r="E168" s="107">
        <f t="shared" si="21"/>
        <v>9.9615625991709139E-7</v>
      </c>
      <c r="F168" s="105">
        <v>12</v>
      </c>
      <c r="G168" s="106"/>
      <c r="H168" s="106">
        <f t="shared" si="18"/>
        <v>12</v>
      </c>
      <c r="I168" s="107">
        <f t="shared" si="22"/>
        <v>-0.41666666666666663</v>
      </c>
      <c r="J168" s="105">
        <v>111</v>
      </c>
      <c r="K168" s="106"/>
      <c r="L168" s="106">
        <f t="shared" si="19"/>
        <v>111</v>
      </c>
      <c r="M168" s="107">
        <f t="shared" si="23"/>
        <v>2.5841924065810955E-6</v>
      </c>
      <c r="N168" s="106">
        <v>81</v>
      </c>
      <c r="O168" s="106"/>
      <c r="P168" s="106">
        <f t="shared" si="20"/>
        <v>81</v>
      </c>
      <c r="Q168" s="108">
        <f t="shared" si="24"/>
        <v>0.37037037037037046</v>
      </c>
    </row>
    <row r="169" spans="1:17" ht="16.5" x14ac:dyDescent="0.3">
      <c r="A169" s="104" t="s">
        <v>303</v>
      </c>
      <c r="B169" s="105">
        <v>6</v>
      </c>
      <c r="C169" s="106"/>
      <c r="D169" s="106">
        <f t="shared" ref="D169:D232" si="25">C169+B169</f>
        <v>6</v>
      </c>
      <c r="E169" s="107">
        <f t="shared" si="21"/>
        <v>8.5384822278607833E-7</v>
      </c>
      <c r="F169" s="105">
        <v>0</v>
      </c>
      <c r="G169" s="106"/>
      <c r="H169" s="106">
        <f t="shared" si="18"/>
        <v>0</v>
      </c>
      <c r="I169" s="107" t="str">
        <f t="shared" si="22"/>
        <v/>
      </c>
      <c r="J169" s="105">
        <v>6</v>
      </c>
      <c r="K169" s="106"/>
      <c r="L169" s="106">
        <f t="shared" si="19"/>
        <v>6</v>
      </c>
      <c r="M169" s="107">
        <f t="shared" si="23"/>
        <v>1.3968607603141056E-7</v>
      </c>
      <c r="N169" s="106">
        <v>0</v>
      </c>
      <c r="O169" s="106"/>
      <c r="P169" s="106">
        <f t="shared" si="20"/>
        <v>0</v>
      </c>
      <c r="Q169" s="108" t="str">
        <f t="shared" si="24"/>
        <v/>
      </c>
    </row>
    <row r="170" spans="1:17" ht="16.5" x14ac:dyDescent="0.3">
      <c r="A170" s="104" t="s">
        <v>144</v>
      </c>
      <c r="B170" s="105">
        <v>6</v>
      </c>
      <c r="C170" s="106"/>
      <c r="D170" s="106">
        <f t="shared" si="25"/>
        <v>6</v>
      </c>
      <c r="E170" s="107">
        <f t="shared" si="21"/>
        <v>8.5384822278607833E-7</v>
      </c>
      <c r="F170" s="105">
        <v>6</v>
      </c>
      <c r="G170" s="106"/>
      <c r="H170" s="106">
        <f t="shared" si="18"/>
        <v>6</v>
      </c>
      <c r="I170" s="107">
        <f t="shared" si="22"/>
        <v>0</v>
      </c>
      <c r="J170" s="105">
        <v>28</v>
      </c>
      <c r="K170" s="106"/>
      <c r="L170" s="106">
        <f t="shared" si="19"/>
        <v>28</v>
      </c>
      <c r="M170" s="107">
        <f t="shared" si="23"/>
        <v>6.5186835481324929E-7</v>
      </c>
      <c r="N170" s="106">
        <v>33</v>
      </c>
      <c r="O170" s="106"/>
      <c r="P170" s="106">
        <f t="shared" si="20"/>
        <v>33</v>
      </c>
      <c r="Q170" s="108">
        <f t="shared" si="24"/>
        <v>-0.15151515151515149</v>
      </c>
    </row>
    <row r="171" spans="1:17" ht="16.5" x14ac:dyDescent="0.3">
      <c r="A171" s="104" t="s">
        <v>209</v>
      </c>
      <c r="B171" s="105">
        <v>6</v>
      </c>
      <c r="C171" s="106"/>
      <c r="D171" s="106">
        <f t="shared" si="25"/>
        <v>6</v>
      </c>
      <c r="E171" s="107">
        <f t="shared" si="21"/>
        <v>8.5384822278607833E-7</v>
      </c>
      <c r="F171" s="105">
        <v>6</v>
      </c>
      <c r="G171" s="106"/>
      <c r="H171" s="106">
        <f t="shared" si="18"/>
        <v>6</v>
      </c>
      <c r="I171" s="107">
        <f t="shared" si="22"/>
        <v>0</v>
      </c>
      <c r="J171" s="105">
        <v>29</v>
      </c>
      <c r="K171" s="106"/>
      <c r="L171" s="106">
        <f t="shared" si="19"/>
        <v>29</v>
      </c>
      <c r="M171" s="107">
        <f t="shared" si="23"/>
        <v>6.7514936748515097E-7</v>
      </c>
      <c r="N171" s="106">
        <v>241</v>
      </c>
      <c r="O171" s="106"/>
      <c r="P171" s="106">
        <f t="shared" si="20"/>
        <v>241</v>
      </c>
      <c r="Q171" s="108">
        <f t="shared" si="24"/>
        <v>-0.8796680497925311</v>
      </c>
    </row>
    <row r="172" spans="1:17" ht="16.5" x14ac:dyDescent="0.3">
      <c r="A172" s="104" t="s">
        <v>172</v>
      </c>
      <c r="B172" s="105">
        <v>6</v>
      </c>
      <c r="C172" s="106"/>
      <c r="D172" s="106">
        <f t="shared" si="25"/>
        <v>6</v>
      </c>
      <c r="E172" s="107">
        <f t="shared" si="21"/>
        <v>8.5384822278607833E-7</v>
      </c>
      <c r="F172" s="105">
        <v>0</v>
      </c>
      <c r="G172" s="106"/>
      <c r="H172" s="106">
        <f t="shared" si="18"/>
        <v>0</v>
      </c>
      <c r="I172" s="107" t="str">
        <f t="shared" si="22"/>
        <v/>
      </c>
      <c r="J172" s="105">
        <v>6</v>
      </c>
      <c r="K172" s="106"/>
      <c r="L172" s="106">
        <f t="shared" si="19"/>
        <v>6</v>
      </c>
      <c r="M172" s="107">
        <f t="shared" si="23"/>
        <v>1.3968607603141056E-7</v>
      </c>
      <c r="N172" s="106">
        <v>0</v>
      </c>
      <c r="O172" s="106"/>
      <c r="P172" s="106">
        <f t="shared" si="20"/>
        <v>0</v>
      </c>
      <c r="Q172" s="108" t="str">
        <f t="shared" si="24"/>
        <v/>
      </c>
    </row>
    <row r="173" spans="1:17" ht="16.5" x14ac:dyDescent="0.3">
      <c r="A173" s="104" t="s">
        <v>164</v>
      </c>
      <c r="B173" s="105">
        <v>6</v>
      </c>
      <c r="C173" s="106"/>
      <c r="D173" s="106">
        <f t="shared" si="25"/>
        <v>6</v>
      </c>
      <c r="E173" s="107">
        <f t="shared" si="21"/>
        <v>8.5384822278607833E-7</v>
      </c>
      <c r="F173" s="105">
        <v>3</v>
      </c>
      <c r="G173" s="106"/>
      <c r="H173" s="106">
        <f t="shared" si="18"/>
        <v>3</v>
      </c>
      <c r="I173" s="107">
        <f t="shared" si="22"/>
        <v>1</v>
      </c>
      <c r="J173" s="105">
        <v>50</v>
      </c>
      <c r="K173" s="106"/>
      <c r="L173" s="106">
        <f t="shared" si="19"/>
        <v>50</v>
      </c>
      <c r="M173" s="107">
        <f t="shared" si="23"/>
        <v>1.164050633595088E-6</v>
      </c>
      <c r="N173" s="106">
        <v>41</v>
      </c>
      <c r="O173" s="106"/>
      <c r="P173" s="106">
        <f t="shared" si="20"/>
        <v>41</v>
      </c>
      <c r="Q173" s="108">
        <f t="shared" si="24"/>
        <v>0.21951219512195119</v>
      </c>
    </row>
    <row r="174" spans="1:17" ht="16.5" x14ac:dyDescent="0.3">
      <c r="A174" s="104" t="s">
        <v>142</v>
      </c>
      <c r="B174" s="105">
        <v>5</v>
      </c>
      <c r="C174" s="106"/>
      <c r="D174" s="106">
        <f t="shared" si="25"/>
        <v>5</v>
      </c>
      <c r="E174" s="107">
        <f t="shared" si="21"/>
        <v>7.1154018565506528E-7</v>
      </c>
      <c r="F174" s="105">
        <v>4</v>
      </c>
      <c r="G174" s="106"/>
      <c r="H174" s="106">
        <f t="shared" si="18"/>
        <v>4</v>
      </c>
      <c r="I174" s="107">
        <f t="shared" si="22"/>
        <v>0.25</v>
      </c>
      <c r="J174" s="105">
        <v>72</v>
      </c>
      <c r="K174" s="106"/>
      <c r="L174" s="106">
        <f t="shared" si="19"/>
        <v>72</v>
      </c>
      <c r="M174" s="107">
        <f t="shared" si="23"/>
        <v>1.6762329123769266E-6</v>
      </c>
      <c r="N174" s="106">
        <v>137</v>
      </c>
      <c r="O174" s="106"/>
      <c r="P174" s="106">
        <f t="shared" si="20"/>
        <v>137</v>
      </c>
      <c r="Q174" s="108">
        <f t="shared" si="24"/>
        <v>-0.47445255474452552</v>
      </c>
    </row>
    <row r="175" spans="1:17" ht="16.5" x14ac:dyDescent="0.3">
      <c r="A175" s="104" t="s">
        <v>288</v>
      </c>
      <c r="B175" s="105">
        <v>5</v>
      </c>
      <c r="C175" s="106"/>
      <c r="D175" s="106">
        <f t="shared" si="25"/>
        <v>5</v>
      </c>
      <c r="E175" s="107">
        <f t="shared" si="21"/>
        <v>7.1154018565506528E-7</v>
      </c>
      <c r="F175" s="105">
        <v>0</v>
      </c>
      <c r="G175" s="106"/>
      <c r="H175" s="106">
        <f t="shared" si="18"/>
        <v>0</v>
      </c>
      <c r="I175" s="107" t="str">
        <f t="shared" si="22"/>
        <v/>
      </c>
      <c r="J175" s="105">
        <v>5</v>
      </c>
      <c r="K175" s="106"/>
      <c r="L175" s="106">
        <f t="shared" si="19"/>
        <v>5</v>
      </c>
      <c r="M175" s="107">
        <f t="shared" si="23"/>
        <v>1.1640506335950879E-7</v>
      </c>
      <c r="N175" s="106">
        <v>1</v>
      </c>
      <c r="O175" s="106"/>
      <c r="P175" s="106">
        <f t="shared" si="20"/>
        <v>1</v>
      </c>
      <c r="Q175" s="108">
        <f t="shared" si="24"/>
        <v>4</v>
      </c>
    </row>
    <row r="176" spans="1:17" ht="16.5" x14ac:dyDescent="0.3">
      <c r="A176" s="104" t="s">
        <v>212</v>
      </c>
      <c r="B176" s="105">
        <v>5</v>
      </c>
      <c r="C176" s="106"/>
      <c r="D176" s="106">
        <f t="shared" si="25"/>
        <v>5</v>
      </c>
      <c r="E176" s="107">
        <f t="shared" si="21"/>
        <v>7.1154018565506528E-7</v>
      </c>
      <c r="F176" s="105">
        <v>0</v>
      </c>
      <c r="G176" s="106"/>
      <c r="H176" s="106">
        <f t="shared" si="18"/>
        <v>0</v>
      </c>
      <c r="I176" s="107" t="str">
        <f t="shared" si="22"/>
        <v/>
      </c>
      <c r="J176" s="105">
        <v>193</v>
      </c>
      <c r="K176" s="106"/>
      <c r="L176" s="106">
        <f t="shared" si="19"/>
        <v>193</v>
      </c>
      <c r="M176" s="107">
        <f t="shared" si="23"/>
        <v>4.4932354456770395E-6</v>
      </c>
      <c r="N176" s="106">
        <v>24</v>
      </c>
      <c r="O176" s="106"/>
      <c r="P176" s="106">
        <f t="shared" si="20"/>
        <v>24</v>
      </c>
      <c r="Q176" s="108">
        <f t="shared" si="24"/>
        <v>7.0416666666666661</v>
      </c>
    </row>
    <row r="177" spans="1:17" ht="16.5" x14ac:dyDescent="0.3">
      <c r="A177" s="104" t="s">
        <v>217</v>
      </c>
      <c r="B177" s="105">
        <v>4</v>
      </c>
      <c r="C177" s="106"/>
      <c r="D177" s="106">
        <f t="shared" si="25"/>
        <v>4</v>
      </c>
      <c r="E177" s="107">
        <f t="shared" si="21"/>
        <v>5.6923214852405222E-7</v>
      </c>
      <c r="F177" s="105">
        <v>0</v>
      </c>
      <c r="G177" s="106"/>
      <c r="H177" s="106">
        <f t="shared" si="18"/>
        <v>0</v>
      </c>
      <c r="I177" s="107" t="str">
        <f t="shared" si="22"/>
        <v/>
      </c>
      <c r="J177" s="105">
        <v>12</v>
      </c>
      <c r="K177" s="106"/>
      <c r="L177" s="106">
        <f t="shared" si="19"/>
        <v>12</v>
      </c>
      <c r="M177" s="107">
        <f t="shared" si="23"/>
        <v>2.7937215206282112E-7</v>
      </c>
      <c r="N177" s="106">
        <v>7</v>
      </c>
      <c r="O177" s="106"/>
      <c r="P177" s="106">
        <f t="shared" si="20"/>
        <v>7</v>
      </c>
      <c r="Q177" s="108">
        <f t="shared" si="24"/>
        <v>0.71428571428571419</v>
      </c>
    </row>
    <row r="178" spans="1:17" ht="16.5" x14ac:dyDescent="0.3">
      <c r="A178" s="104" t="s">
        <v>234</v>
      </c>
      <c r="B178" s="105">
        <v>4</v>
      </c>
      <c r="C178" s="106"/>
      <c r="D178" s="106">
        <f t="shared" si="25"/>
        <v>4</v>
      </c>
      <c r="E178" s="107">
        <f t="shared" si="21"/>
        <v>5.6923214852405222E-7</v>
      </c>
      <c r="F178" s="105">
        <v>0</v>
      </c>
      <c r="G178" s="106"/>
      <c r="H178" s="106">
        <f t="shared" si="18"/>
        <v>0</v>
      </c>
      <c r="I178" s="107" t="str">
        <f t="shared" si="22"/>
        <v/>
      </c>
      <c r="J178" s="105">
        <v>4</v>
      </c>
      <c r="K178" s="106"/>
      <c r="L178" s="106">
        <f t="shared" si="19"/>
        <v>4</v>
      </c>
      <c r="M178" s="107">
        <f t="shared" si="23"/>
        <v>9.3124050687607043E-8</v>
      </c>
      <c r="N178" s="106">
        <v>0</v>
      </c>
      <c r="O178" s="106"/>
      <c r="P178" s="106">
        <f t="shared" si="20"/>
        <v>0</v>
      </c>
      <c r="Q178" s="108" t="str">
        <f t="shared" si="24"/>
        <v/>
      </c>
    </row>
    <row r="179" spans="1:17" ht="16.5" x14ac:dyDescent="0.3">
      <c r="A179" s="104" t="s">
        <v>245</v>
      </c>
      <c r="B179" s="105">
        <v>4</v>
      </c>
      <c r="C179" s="106"/>
      <c r="D179" s="106">
        <f t="shared" si="25"/>
        <v>4</v>
      </c>
      <c r="E179" s="107">
        <f t="shared" si="21"/>
        <v>5.6923214852405222E-7</v>
      </c>
      <c r="F179" s="105">
        <v>0</v>
      </c>
      <c r="G179" s="106"/>
      <c r="H179" s="106">
        <f t="shared" si="18"/>
        <v>0</v>
      </c>
      <c r="I179" s="107" t="str">
        <f t="shared" si="22"/>
        <v/>
      </c>
      <c r="J179" s="105">
        <v>4</v>
      </c>
      <c r="K179" s="106"/>
      <c r="L179" s="106">
        <f t="shared" si="19"/>
        <v>4</v>
      </c>
      <c r="M179" s="107">
        <f t="shared" si="23"/>
        <v>9.3124050687607043E-8</v>
      </c>
      <c r="N179" s="106">
        <v>0</v>
      </c>
      <c r="O179" s="106"/>
      <c r="P179" s="106">
        <f t="shared" si="20"/>
        <v>0</v>
      </c>
      <c r="Q179" s="108" t="str">
        <f t="shared" si="24"/>
        <v/>
      </c>
    </row>
    <row r="180" spans="1:17" ht="16.5" x14ac:dyDescent="0.3">
      <c r="A180" s="104" t="s">
        <v>355</v>
      </c>
      <c r="B180" s="105">
        <v>4</v>
      </c>
      <c r="C180" s="106"/>
      <c r="D180" s="106">
        <f t="shared" si="25"/>
        <v>4</v>
      </c>
      <c r="E180" s="107">
        <f t="shared" si="21"/>
        <v>5.6923214852405222E-7</v>
      </c>
      <c r="F180" s="105">
        <v>19</v>
      </c>
      <c r="G180" s="106"/>
      <c r="H180" s="106">
        <f t="shared" si="18"/>
        <v>19</v>
      </c>
      <c r="I180" s="107">
        <f t="shared" si="22"/>
        <v>-0.78947368421052633</v>
      </c>
      <c r="J180" s="105">
        <v>116</v>
      </c>
      <c r="K180" s="106"/>
      <c r="L180" s="106">
        <f t="shared" si="19"/>
        <v>116</v>
      </c>
      <c r="M180" s="107">
        <f t="shared" si="23"/>
        <v>2.7005974699406039E-6</v>
      </c>
      <c r="N180" s="106">
        <v>134</v>
      </c>
      <c r="O180" s="106"/>
      <c r="P180" s="106">
        <f t="shared" si="20"/>
        <v>134</v>
      </c>
      <c r="Q180" s="108">
        <f t="shared" si="24"/>
        <v>-0.13432835820895528</v>
      </c>
    </row>
    <row r="181" spans="1:17" ht="16.5" x14ac:dyDescent="0.3">
      <c r="A181" s="104" t="s">
        <v>258</v>
      </c>
      <c r="B181" s="105">
        <v>4</v>
      </c>
      <c r="C181" s="106"/>
      <c r="D181" s="106">
        <f t="shared" si="25"/>
        <v>4</v>
      </c>
      <c r="E181" s="107">
        <f t="shared" si="21"/>
        <v>5.6923214852405222E-7</v>
      </c>
      <c r="F181" s="105">
        <v>8</v>
      </c>
      <c r="G181" s="106"/>
      <c r="H181" s="106">
        <f t="shared" si="18"/>
        <v>8</v>
      </c>
      <c r="I181" s="107">
        <f t="shared" si="22"/>
        <v>-0.5</v>
      </c>
      <c r="J181" s="105">
        <v>166</v>
      </c>
      <c r="K181" s="106"/>
      <c r="L181" s="106">
        <f t="shared" si="19"/>
        <v>166</v>
      </c>
      <c r="M181" s="107">
        <f t="shared" si="23"/>
        <v>3.8646481035356924E-6</v>
      </c>
      <c r="N181" s="106">
        <v>196</v>
      </c>
      <c r="O181" s="106"/>
      <c r="P181" s="106">
        <f t="shared" si="20"/>
        <v>196</v>
      </c>
      <c r="Q181" s="108">
        <f t="shared" si="24"/>
        <v>-0.15306122448979587</v>
      </c>
    </row>
    <row r="182" spans="1:17" ht="16.5" x14ac:dyDescent="0.3">
      <c r="A182" s="104" t="s">
        <v>239</v>
      </c>
      <c r="B182" s="105">
        <v>4</v>
      </c>
      <c r="C182" s="106"/>
      <c r="D182" s="106">
        <f t="shared" si="25"/>
        <v>4</v>
      </c>
      <c r="E182" s="107">
        <f t="shared" si="21"/>
        <v>5.6923214852405222E-7</v>
      </c>
      <c r="F182" s="105">
        <v>7</v>
      </c>
      <c r="G182" s="106"/>
      <c r="H182" s="106">
        <f t="shared" si="18"/>
        <v>7</v>
      </c>
      <c r="I182" s="107">
        <f t="shared" si="22"/>
        <v>-0.4285714285714286</v>
      </c>
      <c r="J182" s="105">
        <v>44</v>
      </c>
      <c r="K182" s="106"/>
      <c r="L182" s="106">
        <f t="shared" si="19"/>
        <v>44</v>
      </c>
      <c r="M182" s="107">
        <f t="shared" si="23"/>
        <v>1.0243645575636775E-6</v>
      </c>
      <c r="N182" s="106">
        <v>89</v>
      </c>
      <c r="O182" s="106"/>
      <c r="P182" s="106">
        <f t="shared" si="20"/>
        <v>89</v>
      </c>
      <c r="Q182" s="108">
        <f t="shared" si="24"/>
        <v>-0.5056179775280899</v>
      </c>
    </row>
    <row r="183" spans="1:17" ht="16.5" x14ac:dyDescent="0.3">
      <c r="A183" s="104" t="s">
        <v>206</v>
      </c>
      <c r="B183" s="105">
        <v>4</v>
      </c>
      <c r="C183" s="106"/>
      <c r="D183" s="106">
        <f t="shared" si="25"/>
        <v>4</v>
      </c>
      <c r="E183" s="107">
        <f t="shared" si="21"/>
        <v>5.6923214852405222E-7</v>
      </c>
      <c r="F183" s="105">
        <v>4</v>
      </c>
      <c r="G183" s="106"/>
      <c r="H183" s="106">
        <f t="shared" si="18"/>
        <v>4</v>
      </c>
      <c r="I183" s="107">
        <f t="shared" si="22"/>
        <v>0</v>
      </c>
      <c r="J183" s="105">
        <v>62</v>
      </c>
      <c r="K183" s="106"/>
      <c r="L183" s="106">
        <f t="shared" si="19"/>
        <v>62</v>
      </c>
      <c r="M183" s="107">
        <f t="shared" si="23"/>
        <v>1.4434227856579091E-6</v>
      </c>
      <c r="N183" s="106">
        <v>55</v>
      </c>
      <c r="O183" s="106"/>
      <c r="P183" s="106">
        <f t="shared" si="20"/>
        <v>55</v>
      </c>
      <c r="Q183" s="108">
        <f t="shared" si="24"/>
        <v>0.1272727272727272</v>
      </c>
    </row>
    <row r="184" spans="1:17" ht="16.5" x14ac:dyDescent="0.3">
      <c r="A184" s="104" t="s">
        <v>251</v>
      </c>
      <c r="B184" s="105">
        <v>4</v>
      </c>
      <c r="C184" s="106"/>
      <c r="D184" s="106">
        <f t="shared" si="25"/>
        <v>4</v>
      </c>
      <c r="E184" s="107">
        <f t="shared" si="21"/>
        <v>5.6923214852405222E-7</v>
      </c>
      <c r="F184" s="105">
        <v>0</v>
      </c>
      <c r="G184" s="106"/>
      <c r="H184" s="106">
        <f t="shared" si="18"/>
        <v>0</v>
      </c>
      <c r="I184" s="107" t="str">
        <f t="shared" si="22"/>
        <v/>
      </c>
      <c r="J184" s="105">
        <v>17</v>
      </c>
      <c r="K184" s="106"/>
      <c r="L184" s="106">
        <f t="shared" si="19"/>
        <v>17</v>
      </c>
      <c r="M184" s="107">
        <f t="shared" si="23"/>
        <v>3.9577721542232991E-7</v>
      </c>
      <c r="N184" s="106">
        <v>36</v>
      </c>
      <c r="O184" s="106"/>
      <c r="P184" s="106">
        <f t="shared" si="20"/>
        <v>36</v>
      </c>
      <c r="Q184" s="108">
        <f t="shared" si="24"/>
        <v>-0.52777777777777779</v>
      </c>
    </row>
    <row r="185" spans="1:17" ht="16.5" x14ac:dyDescent="0.3">
      <c r="A185" s="104" t="s">
        <v>297</v>
      </c>
      <c r="B185" s="105">
        <v>3</v>
      </c>
      <c r="C185" s="106"/>
      <c r="D185" s="106">
        <f t="shared" si="25"/>
        <v>3</v>
      </c>
      <c r="E185" s="107">
        <f t="shared" si="21"/>
        <v>4.2692411139303917E-7</v>
      </c>
      <c r="F185" s="105">
        <v>0</v>
      </c>
      <c r="G185" s="106"/>
      <c r="H185" s="106">
        <f t="shared" si="18"/>
        <v>0</v>
      </c>
      <c r="I185" s="107" t="str">
        <f t="shared" si="22"/>
        <v/>
      </c>
      <c r="J185" s="105">
        <v>3</v>
      </c>
      <c r="K185" s="106"/>
      <c r="L185" s="106">
        <f t="shared" si="19"/>
        <v>3</v>
      </c>
      <c r="M185" s="107">
        <f t="shared" si="23"/>
        <v>6.9843038015705279E-8</v>
      </c>
      <c r="N185" s="106">
        <v>17</v>
      </c>
      <c r="O185" s="106"/>
      <c r="P185" s="106">
        <f t="shared" si="20"/>
        <v>17</v>
      </c>
      <c r="Q185" s="108">
        <f t="shared" si="24"/>
        <v>-0.82352941176470584</v>
      </c>
    </row>
    <row r="186" spans="1:17" ht="16.5" x14ac:dyDescent="0.3">
      <c r="A186" s="104" t="s">
        <v>155</v>
      </c>
      <c r="B186" s="105">
        <v>3</v>
      </c>
      <c r="C186" s="106"/>
      <c r="D186" s="106">
        <f t="shared" si="25"/>
        <v>3</v>
      </c>
      <c r="E186" s="107">
        <f t="shared" si="21"/>
        <v>4.2692411139303917E-7</v>
      </c>
      <c r="F186" s="105">
        <v>0</v>
      </c>
      <c r="G186" s="106"/>
      <c r="H186" s="106">
        <f t="shared" si="18"/>
        <v>0</v>
      </c>
      <c r="I186" s="107" t="str">
        <f t="shared" si="22"/>
        <v/>
      </c>
      <c r="J186" s="105">
        <v>7</v>
      </c>
      <c r="K186" s="106"/>
      <c r="L186" s="106">
        <f t="shared" si="19"/>
        <v>7</v>
      </c>
      <c r="M186" s="107">
        <f t="shared" si="23"/>
        <v>1.6296708870331232E-7</v>
      </c>
      <c r="N186" s="106">
        <v>20</v>
      </c>
      <c r="O186" s="106"/>
      <c r="P186" s="106">
        <f t="shared" si="20"/>
        <v>20</v>
      </c>
      <c r="Q186" s="108">
        <f t="shared" si="24"/>
        <v>-0.65</v>
      </c>
    </row>
    <row r="187" spans="1:17" ht="16.5" x14ac:dyDescent="0.3">
      <c r="A187" s="104" t="s">
        <v>133</v>
      </c>
      <c r="B187" s="105">
        <v>3</v>
      </c>
      <c r="C187" s="106"/>
      <c r="D187" s="106">
        <f t="shared" si="25"/>
        <v>3</v>
      </c>
      <c r="E187" s="107">
        <f t="shared" si="21"/>
        <v>4.2692411139303917E-7</v>
      </c>
      <c r="F187" s="105">
        <v>6</v>
      </c>
      <c r="G187" s="106"/>
      <c r="H187" s="106">
        <f t="shared" si="18"/>
        <v>6</v>
      </c>
      <c r="I187" s="107">
        <f t="shared" si="22"/>
        <v>-0.5</v>
      </c>
      <c r="J187" s="105">
        <v>65</v>
      </c>
      <c r="K187" s="106"/>
      <c r="L187" s="106">
        <f t="shared" si="19"/>
        <v>65</v>
      </c>
      <c r="M187" s="107">
        <f t="shared" si="23"/>
        <v>1.5132658236736144E-6</v>
      </c>
      <c r="N187" s="106">
        <v>42</v>
      </c>
      <c r="O187" s="106"/>
      <c r="P187" s="106">
        <f t="shared" si="20"/>
        <v>42</v>
      </c>
      <c r="Q187" s="108">
        <f t="shared" si="24"/>
        <v>0.54761904761904767</v>
      </c>
    </row>
    <row r="188" spans="1:17" ht="16.5" x14ac:dyDescent="0.3">
      <c r="A188" s="104" t="s">
        <v>215</v>
      </c>
      <c r="B188" s="105">
        <v>3</v>
      </c>
      <c r="C188" s="106"/>
      <c r="D188" s="106">
        <f t="shared" si="25"/>
        <v>3</v>
      </c>
      <c r="E188" s="107">
        <f t="shared" si="21"/>
        <v>4.2692411139303917E-7</v>
      </c>
      <c r="F188" s="105">
        <v>1</v>
      </c>
      <c r="G188" s="106"/>
      <c r="H188" s="106">
        <f t="shared" si="18"/>
        <v>1</v>
      </c>
      <c r="I188" s="107">
        <f t="shared" si="22"/>
        <v>2</v>
      </c>
      <c r="J188" s="105">
        <v>21</v>
      </c>
      <c r="K188" s="106"/>
      <c r="L188" s="106">
        <f t="shared" si="19"/>
        <v>21</v>
      </c>
      <c r="M188" s="107">
        <f t="shared" si="23"/>
        <v>4.8890126610993697E-7</v>
      </c>
      <c r="N188" s="106">
        <v>12</v>
      </c>
      <c r="O188" s="106"/>
      <c r="P188" s="106">
        <f t="shared" si="20"/>
        <v>12</v>
      </c>
      <c r="Q188" s="108">
        <f t="shared" si="24"/>
        <v>0.75</v>
      </c>
    </row>
    <row r="189" spans="1:17" ht="16.5" x14ac:dyDescent="0.3">
      <c r="A189" s="104" t="s">
        <v>305</v>
      </c>
      <c r="B189" s="105">
        <v>3</v>
      </c>
      <c r="C189" s="106"/>
      <c r="D189" s="106">
        <f t="shared" si="25"/>
        <v>3</v>
      </c>
      <c r="E189" s="107">
        <f t="shared" si="21"/>
        <v>4.2692411139303917E-7</v>
      </c>
      <c r="F189" s="105">
        <v>3</v>
      </c>
      <c r="G189" s="106"/>
      <c r="H189" s="106">
        <f t="shared" si="18"/>
        <v>3</v>
      </c>
      <c r="I189" s="107">
        <f t="shared" si="22"/>
        <v>0</v>
      </c>
      <c r="J189" s="105">
        <v>111</v>
      </c>
      <c r="K189" s="106"/>
      <c r="L189" s="106">
        <f t="shared" si="19"/>
        <v>111</v>
      </c>
      <c r="M189" s="107">
        <f t="shared" si="23"/>
        <v>2.5841924065810955E-6</v>
      </c>
      <c r="N189" s="106">
        <v>63</v>
      </c>
      <c r="O189" s="106"/>
      <c r="P189" s="106">
        <f t="shared" si="20"/>
        <v>63</v>
      </c>
      <c r="Q189" s="108">
        <f t="shared" si="24"/>
        <v>0.76190476190476186</v>
      </c>
    </row>
    <row r="190" spans="1:17" ht="16.5" x14ac:dyDescent="0.3">
      <c r="A190" s="104" t="s">
        <v>187</v>
      </c>
      <c r="B190" s="105">
        <v>2</v>
      </c>
      <c r="C190" s="106"/>
      <c r="D190" s="106">
        <f t="shared" si="25"/>
        <v>2</v>
      </c>
      <c r="E190" s="107">
        <f t="shared" si="21"/>
        <v>2.8461607426202611E-7</v>
      </c>
      <c r="F190" s="105">
        <v>0</v>
      </c>
      <c r="G190" s="106"/>
      <c r="H190" s="106">
        <f t="shared" si="18"/>
        <v>0</v>
      </c>
      <c r="I190" s="107" t="str">
        <f t="shared" si="22"/>
        <v/>
      </c>
      <c r="J190" s="105">
        <v>6</v>
      </c>
      <c r="K190" s="106"/>
      <c r="L190" s="106">
        <f t="shared" si="19"/>
        <v>6</v>
      </c>
      <c r="M190" s="107">
        <f t="shared" si="23"/>
        <v>1.3968607603141056E-7</v>
      </c>
      <c r="N190" s="106">
        <v>0</v>
      </c>
      <c r="O190" s="106"/>
      <c r="P190" s="106">
        <f t="shared" si="20"/>
        <v>0</v>
      </c>
      <c r="Q190" s="108" t="str">
        <f t="shared" si="24"/>
        <v/>
      </c>
    </row>
    <row r="191" spans="1:17" ht="16.5" x14ac:dyDescent="0.3">
      <c r="A191" s="104" t="s">
        <v>278</v>
      </c>
      <c r="B191" s="105">
        <v>2</v>
      </c>
      <c r="C191" s="106"/>
      <c r="D191" s="106">
        <f t="shared" si="25"/>
        <v>2</v>
      </c>
      <c r="E191" s="107">
        <f t="shared" si="21"/>
        <v>2.8461607426202611E-7</v>
      </c>
      <c r="F191" s="105">
        <v>0</v>
      </c>
      <c r="G191" s="106"/>
      <c r="H191" s="106">
        <f t="shared" si="18"/>
        <v>0</v>
      </c>
      <c r="I191" s="107" t="str">
        <f t="shared" si="22"/>
        <v/>
      </c>
      <c r="J191" s="105">
        <v>35</v>
      </c>
      <c r="K191" s="106"/>
      <c r="L191" s="106">
        <f t="shared" si="19"/>
        <v>35</v>
      </c>
      <c r="M191" s="107">
        <f t="shared" si="23"/>
        <v>8.1483544351656161E-7</v>
      </c>
      <c r="N191" s="106">
        <v>2</v>
      </c>
      <c r="O191" s="106"/>
      <c r="P191" s="106">
        <f t="shared" si="20"/>
        <v>2</v>
      </c>
      <c r="Q191" s="108">
        <f t="shared" si="24"/>
        <v>16.5</v>
      </c>
    </row>
    <row r="192" spans="1:17" ht="16.5" x14ac:dyDescent="0.3">
      <c r="A192" s="104" t="s">
        <v>267</v>
      </c>
      <c r="B192" s="105">
        <v>0</v>
      </c>
      <c r="C192" s="106"/>
      <c r="D192" s="106">
        <f t="shared" si="25"/>
        <v>0</v>
      </c>
      <c r="E192" s="107">
        <f t="shared" si="21"/>
        <v>0</v>
      </c>
      <c r="F192" s="105">
        <v>0</v>
      </c>
      <c r="G192" s="106"/>
      <c r="H192" s="106">
        <f t="shared" si="18"/>
        <v>0</v>
      </c>
      <c r="I192" s="107" t="str">
        <f t="shared" si="22"/>
        <v/>
      </c>
      <c r="J192" s="105">
        <v>0</v>
      </c>
      <c r="K192" s="106"/>
      <c r="L192" s="106">
        <f t="shared" si="19"/>
        <v>0</v>
      </c>
      <c r="M192" s="107">
        <f t="shared" si="23"/>
        <v>0</v>
      </c>
      <c r="N192" s="106">
        <v>20</v>
      </c>
      <c r="O192" s="106"/>
      <c r="P192" s="106">
        <f t="shared" si="20"/>
        <v>20</v>
      </c>
      <c r="Q192" s="108">
        <f t="shared" si="24"/>
        <v>-1</v>
      </c>
    </row>
    <row r="193" spans="1:17" ht="16.5" x14ac:dyDescent="0.3">
      <c r="A193" s="104" t="s">
        <v>367</v>
      </c>
      <c r="B193" s="105">
        <v>0</v>
      </c>
      <c r="C193" s="106"/>
      <c r="D193" s="106">
        <f t="shared" si="25"/>
        <v>0</v>
      </c>
      <c r="E193" s="107">
        <f t="shared" si="21"/>
        <v>0</v>
      </c>
      <c r="F193" s="105">
        <v>0</v>
      </c>
      <c r="G193" s="106"/>
      <c r="H193" s="106">
        <f t="shared" si="18"/>
        <v>0</v>
      </c>
      <c r="I193" s="107" t="str">
        <f t="shared" si="22"/>
        <v/>
      </c>
      <c r="J193" s="105">
        <v>0</v>
      </c>
      <c r="K193" s="106"/>
      <c r="L193" s="106">
        <f t="shared" si="19"/>
        <v>0</v>
      </c>
      <c r="M193" s="107">
        <f t="shared" si="23"/>
        <v>0</v>
      </c>
      <c r="N193" s="106">
        <v>28</v>
      </c>
      <c r="O193" s="106"/>
      <c r="P193" s="106">
        <f t="shared" si="20"/>
        <v>28</v>
      </c>
      <c r="Q193" s="108">
        <f t="shared" si="24"/>
        <v>-1</v>
      </c>
    </row>
    <row r="194" spans="1:17" ht="16.5" x14ac:dyDescent="0.3">
      <c r="A194" s="104" t="s">
        <v>352</v>
      </c>
      <c r="B194" s="105">
        <v>0</v>
      </c>
      <c r="C194" s="106"/>
      <c r="D194" s="106">
        <f t="shared" si="25"/>
        <v>0</v>
      </c>
      <c r="E194" s="107">
        <f t="shared" si="21"/>
        <v>0</v>
      </c>
      <c r="F194" s="105">
        <v>0</v>
      </c>
      <c r="G194" s="106"/>
      <c r="H194" s="106">
        <f t="shared" si="18"/>
        <v>0</v>
      </c>
      <c r="I194" s="107" t="str">
        <f t="shared" si="22"/>
        <v/>
      </c>
      <c r="J194" s="105">
        <v>59</v>
      </c>
      <c r="K194" s="106"/>
      <c r="L194" s="106">
        <f t="shared" si="19"/>
        <v>59</v>
      </c>
      <c r="M194" s="107">
        <f t="shared" si="23"/>
        <v>1.3735797476422038E-6</v>
      </c>
      <c r="N194" s="106">
        <v>122</v>
      </c>
      <c r="O194" s="106"/>
      <c r="P194" s="106">
        <f t="shared" si="20"/>
        <v>122</v>
      </c>
      <c r="Q194" s="108">
        <f t="shared" si="24"/>
        <v>-0.51639344262295084</v>
      </c>
    </row>
    <row r="195" spans="1:17" ht="16.5" x14ac:dyDescent="0.3">
      <c r="A195" s="104" t="s">
        <v>271</v>
      </c>
      <c r="B195" s="105">
        <v>0</v>
      </c>
      <c r="C195" s="106"/>
      <c r="D195" s="106">
        <f t="shared" si="25"/>
        <v>0</v>
      </c>
      <c r="E195" s="107">
        <f t="shared" si="21"/>
        <v>0</v>
      </c>
      <c r="F195" s="105">
        <v>0</v>
      </c>
      <c r="G195" s="106"/>
      <c r="H195" s="106">
        <f t="shared" si="18"/>
        <v>0</v>
      </c>
      <c r="I195" s="107" t="str">
        <f t="shared" si="22"/>
        <v/>
      </c>
      <c r="J195" s="105">
        <v>0</v>
      </c>
      <c r="K195" s="106"/>
      <c r="L195" s="106">
        <f t="shared" si="19"/>
        <v>0</v>
      </c>
      <c r="M195" s="107">
        <f t="shared" si="23"/>
        <v>0</v>
      </c>
      <c r="N195" s="106">
        <v>3</v>
      </c>
      <c r="O195" s="106"/>
      <c r="P195" s="106">
        <f t="shared" si="20"/>
        <v>3</v>
      </c>
      <c r="Q195" s="108">
        <f t="shared" si="24"/>
        <v>-1</v>
      </c>
    </row>
    <row r="196" spans="1:17" ht="16.5" x14ac:dyDescent="0.3">
      <c r="A196" s="104" t="s">
        <v>186</v>
      </c>
      <c r="B196" s="105">
        <v>0</v>
      </c>
      <c r="C196" s="106"/>
      <c r="D196" s="106">
        <f t="shared" si="25"/>
        <v>0</v>
      </c>
      <c r="E196" s="107">
        <f t="shared" si="21"/>
        <v>0</v>
      </c>
      <c r="F196" s="105">
        <v>0</v>
      </c>
      <c r="G196" s="106"/>
      <c r="H196" s="106">
        <f t="shared" si="18"/>
        <v>0</v>
      </c>
      <c r="I196" s="107" t="str">
        <f t="shared" si="22"/>
        <v/>
      </c>
      <c r="J196" s="105">
        <v>10</v>
      </c>
      <c r="K196" s="106"/>
      <c r="L196" s="106">
        <f t="shared" si="19"/>
        <v>10</v>
      </c>
      <c r="M196" s="107">
        <f t="shared" si="23"/>
        <v>2.3281012671901759E-7</v>
      </c>
      <c r="N196" s="106">
        <v>0</v>
      </c>
      <c r="O196" s="106"/>
      <c r="P196" s="106">
        <f t="shared" si="20"/>
        <v>0</v>
      </c>
      <c r="Q196" s="108" t="str">
        <f t="shared" si="24"/>
        <v/>
      </c>
    </row>
    <row r="197" spans="1:17" ht="16.5" x14ac:dyDescent="0.3">
      <c r="A197" s="104" t="s">
        <v>137</v>
      </c>
      <c r="B197" s="105">
        <v>0</v>
      </c>
      <c r="C197" s="106"/>
      <c r="D197" s="106">
        <f t="shared" si="25"/>
        <v>0</v>
      </c>
      <c r="E197" s="107">
        <f t="shared" si="21"/>
        <v>0</v>
      </c>
      <c r="F197" s="105">
        <v>0</v>
      </c>
      <c r="G197" s="106"/>
      <c r="H197" s="106">
        <f t="shared" si="18"/>
        <v>0</v>
      </c>
      <c r="I197" s="107" t="str">
        <f t="shared" si="22"/>
        <v/>
      </c>
      <c r="J197" s="105">
        <v>0</v>
      </c>
      <c r="K197" s="106"/>
      <c r="L197" s="106">
        <f t="shared" si="19"/>
        <v>0</v>
      </c>
      <c r="M197" s="107">
        <f t="shared" si="23"/>
        <v>0</v>
      </c>
      <c r="N197" s="106">
        <v>5</v>
      </c>
      <c r="O197" s="106"/>
      <c r="P197" s="106">
        <f t="shared" si="20"/>
        <v>5</v>
      </c>
      <c r="Q197" s="108">
        <f t="shared" si="24"/>
        <v>-1</v>
      </c>
    </row>
    <row r="198" spans="1:17" ht="16.5" x14ac:dyDescent="0.3">
      <c r="A198" s="104" t="s">
        <v>320</v>
      </c>
      <c r="B198" s="105">
        <v>0</v>
      </c>
      <c r="C198" s="106"/>
      <c r="D198" s="106">
        <f t="shared" si="25"/>
        <v>0</v>
      </c>
      <c r="E198" s="107">
        <f t="shared" si="21"/>
        <v>0</v>
      </c>
      <c r="F198" s="105">
        <v>0</v>
      </c>
      <c r="G198" s="106"/>
      <c r="H198" s="106">
        <f t="shared" si="18"/>
        <v>0</v>
      </c>
      <c r="I198" s="107" t="str">
        <f t="shared" si="22"/>
        <v/>
      </c>
      <c r="J198" s="105">
        <v>0</v>
      </c>
      <c r="K198" s="106"/>
      <c r="L198" s="106">
        <f t="shared" si="19"/>
        <v>0</v>
      </c>
      <c r="M198" s="107">
        <f t="shared" si="23"/>
        <v>0</v>
      </c>
      <c r="N198" s="106">
        <v>8</v>
      </c>
      <c r="O198" s="106"/>
      <c r="P198" s="106">
        <f t="shared" si="20"/>
        <v>8</v>
      </c>
      <c r="Q198" s="108">
        <f t="shared" si="24"/>
        <v>-1</v>
      </c>
    </row>
    <row r="199" spans="1:17" ht="16.5" x14ac:dyDescent="0.3">
      <c r="A199" s="104" t="s">
        <v>196</v>
      </c>
      <c r="B199" s="105">
        <v>0</v>
      </c>
      <c r="C199" s="106"/>
      <c r="D199" s="106">
        <f t="shared" si="25"/>
        <v>0</v>
      </c>
      <c r="E199" s="107">
        <f t="shared" si="21"/>
        <v>0</v>
      </c>
      <c r="F199" s="105">
        <v>0</v>
      </c>
      <c r="G199" s="106"/>
      <c r="H199" s="106">
        <f t="shared" ref="H199:H262" si="26">G199+F199</f>
        <v>0</v>
      </c>
      <c r="I199" s="107" t="str">
        <f t="shared" si="22"/>
        <v/>
      </c>
      <c r="J199" s="105">
        <v>40</v>
      </c>
      <c r="K199" s="106"/>
      <c r="L199" s="106">
        <f t="shared" ref="L199:L262" si="27">K199+J199</f>
        <v>40</v>
      </c>
      <c r="M199" s="107">
        <f t="shared" si="23"/>
        <v>9.3124050687607035E-7</v>
      </c>
      <c r="N199" s="106">
        <v>153</v>
      </c>
      <c r="O199" s="106"/>
      <c r="P199" s="106">
        <f t="shared" ref="P199:P262" si="28">O199+N199</f>
        <v>153</v>
      </c>
      <c r="Q199" s="108">
        <f t="shared" si="24"/>
        <v>-0.73856209150326801</v>
      </c>
    </row>
    <row r="200" spans="1:17" ht="16.5" x14ac:dyDescent="0.3">
      <c r="A200" s="104" t="s">
        <v>238</v>
      </c>
      <c r="B200" s="105">
        <v>0</v>
      </c>
      <c r="C200" s="106"/>
      <c r="D200" s="106">
        <f t="shared" si="25"/>
        <v>0</v>
      </c>
      <c r="E200" s="107">
        <f t="shared" ref="E200:E263" si="29">D200/$D$7</f>
        <v>0</v>
      </c>
      <c r="F200" s="105">
        <v>0</v>
      </c>
      <c r="G200" s="106"/>
      <c r="H200" s="106">
        <f t="shared" si="26"/>
        <v>0</v>
      </c>
      <c r="I200" s="107" t="str">
        <f t="shared" ref="I200:I263" si="30">IFERROR(D200/H200-1,"")</f>
        <v/>
      </c>
      <c r="J200" s="105">
        <v>0</v>
      </c>
      <c r="K200" s="106"/>
      <c r="L200" s="106">
        <f t="shared" si="27"/>
        <v>0</v>
      </c>
      <c r="M200" s="107">
        <f t="shared" ref="M200:M263" si="31">L200/$L$7</f>
        <v>0</v>
      </c>
      <c r="N200" s="106">
        <v>11</v>
      </c>
      <c r="O200" s="106"/>
      <c r="P200" s="106">
        <f t="shared" si="28"/>
        <v>11</v>
      </c>
      <c r="Q200" s="108">
        <f t="shared" ref="Q200:Q263" si="32">IFERROR(L200/P200-1,"")</f>
        <v>-1</v>
      </c>
    </row>
    <row r="201" spans="1:17" ht="16.5" x14ac:dyDescent="0.3">
      <c r="A201" s="104" t="s">
        <v>195</v>
      </c>
      <c r="B201" s="105">
        <v>0</v>
      </c>
      <c r="C201" s="106"/>
      <c r="D201" s="106">
        <f t="shared" si="25"/>
        <v>0</v>
      </c>
      <c r="E201" s="107">
        <f t="shared" si="29"/>
        <v>0</v>
      </c>
      <c r="F201" s="105">
        <v>0</v>
      </c>
      <c r="G201" s="106"/>
      <c r="H201" s="106">
        <f t="shared" si="26"/>
        <v>0</v>
      </c>
      <c r="I201" s="107" t="str">
        <f t="shared" si="30"/>
        <v/>
      </c>
      <c r="J201" s="105">
        <v>0</v>
      </c>
      <c r="K201" s="106"/>
      <c r="L201" s="106">
        <f t="shared" si="27"/>
        <v>0</v>
      </c>
      <c r="M201" s="107">
        <f t="shared" si="31"/>
        <v>0</v>
      </c>
      <c r="N201" s="106">
        <v>24</v>
      </c>
      <c r="O201" s="106"/>
      <c r="P201" s="106">
        <f t="shared" si="28"/>
        <v>24</v>
      </c>
      <c r="Q201" s="108">
        <f t="shared" si="32"/>
        <v>-1</v>
      </c>
    </row>
    <row r="202" spans="1:17" ht="16.5" x14ac:dyDescent="0.3">
      <c r="A202" s="104" t="s">
        <v>284</v>
      </c>
      <c r="B202" s="105">
        <v>0</v>
      </c>
      <c r="C202" s="106"/>
      <c r="D202" s="106">
        <f t="shared" si="25"/>
        <v>0</v>
      </c>
      <c r="E202" s="107">
        <f t="shared" si="29"/>
        <v>0</v>
      </c>
      <c r="F202" s="105">
        <v>0</v>
      </c>
      <c r="G202" s="106"/>
      <c r="H202" s="106">
        <f t="shared" si="26"/>
        <v>0</v>
      </c>
      <c r="I202" s="107" t="str">
        <f t="shared" si="30"/>
        <v/>
      </c>
      <c r="J202" s="105">
        <v>24</v>
      </c>
      <c r="K202" s="106"/>
      <c r="L202" s="106">
        <f t="shared" si="27"/>
        <v>24</v>
      </c>
      <c r="M202" s="107">
        <f t="shared" si="31"/>
        <v>5.5874430412564223E-7</v>
      </c>
      <c r="N202" s="106">
        <v>10</v>
      </c>
      <c r="O202" s="106"/>
      <c r="P202" s="106">
        <f t="shared" si="28"/>
        <v>10</v>
      </c>
      <c r="Q202" s="108">
        <f t="shared" si="32"/>
        <v>1.4</v>
      </c>
    </row>
    <row r="203" spans="1:17" ht="16.5" x14ac:dyDescent="0.3">
      <c r="A203" s="104" t="s">
        <v>273</v>
      </c>
      <c r="B203" s="105">
        <v>0</v>
      </c>
      <c r="C203" s="106"/>
      <c r="D203" s="106">
        <f t="shared" si="25"/>
        <v>0</v>
      </c>
      <c r="E203" s="107">
        <f t="shared" si="29"/>
        <v>0</v>
      </c>
      <c r="F203" s="105">
        <v>0</v>
      </c>
      <c r="G203" s="106"/>
      <c r="H203" s="106">
        <f t="shared" si="26"/>
        <v>0</v>
      </c>
      <c r="I203" s="107" t="str">
        <f t="shared" si="30"/>
        <v/>
      </c>
      <c r="J203" s="105">
        <v>4</v>
      </c>
      <c r="K203" s="106"/>
      <c r="L203" s="106">
        <f t="shared" si="27"/>
        <v>4</v>
      </c>
      <c r="M203" s="107">
        <f t="shared" si="31"/>
        <v>9.3124050687607043E-8</v>
      </c>
      <c r="N203" s="106">
        <v>0</v>
      </c>
      <c r="O203" s="106"/>
      <c r="P203" s="106">
        <f t="shared" si="28"/>
        <v>0</v>
      </c>
      <c r="Q203" s="108" t="str">
        <f t="shared" si="32"/>
        <v/>
      </c>
    </row>
    <row r="204" spans="1:17" ht="16.5" x14ac:dyDescent="0.3">
      <c r="A204" s="104" t="s">
        <v>306</v>
      </c>
      <c r="B204" s="105">
        <v>0</v>
      </c>
      <c r="C204" s="106"/>
      <c r="D204" s="106">
        <f t="shared" si="25"/>
        <v>0</v>
      </c>
      <c r="E204" s="107">
        <f t="shared" si="29"/>
        <v>0</v>
      </c>
      <c r="F204" s="105">
        <v>0</v>
      </c>
      <c r="G204" s="106"/>
      <c r="H204" s="106">
        <f t="shared" si="26"/>
        <v>0</v>
      </c>
      <c r="I204" s="107" t="str">
        <f t="shared" si="30"/>
        <v/>
      </c>
      <c r="J204" s="105">
        <v>0</v>
      </c>
      <c r="K204" s="106"/>
      <c r="L204" s="106">
        <f t="shared" si="27"/>
        <v>0</v>
      </c>
      <c r="M204" s="107">
        <f t="shared" si="31"/>
        <v>0</v>
      </c>
      <c r="N204" s="106">
        <v>37</v>
      </c>
      <c r="O204" s="106"/>
      <c r="P204" s="106">
        <f t="shared" si="28"/>
        <v>37</v>
      </c>
      <c r="Q204" s="108">
        <f t="shared" si="32"/>
        <v>-1</v>
      </c>
    </row>
    <row r="205" spans="1:17" ht="16.5" x14ac:dyDescent="0.3">
      <c r="A205" s="104" t="s">
        <v>202</v>
      </c>
      <c r="B205" s="105">
        <v>0</v>
      </c>
      <c r="C205" s="106"/>
      <c r="D205" s="106">
        <f t="shared" si="25"/>
        <v>0</v>
      </c>
      <c r="E205" s="107">
        <f t="shared" si="29"/>
        <v>0</v>
      </c>
      <c r="F205" s="105">
        <v>0</v>
      </c>
      <c r="G205" s="106"/>
      <c r="H205" s="106">
        <f t="shared" si="26"/>
        <v>0</v>
      </c>
      <c r="I205" s="107" t="str">
        <f t="shared" si="30"/>
        <v/>
      </c>
      <c r="J205" s="105">
        <v>12</v>
      </c>
      <c r="K205" s="106"/>
      <c r="L205" s="106">
        <f t="shared" si="27"/>
        <v>12</v>
      </c>
      <c r="M205" s="107">
        <f t="shared" si="31"/>
        <v>2.7937215206282112E-7</v>
      </c>
      <c r="N205" s="106">
        <v>0</v>
      </c>
      <c r="O205" s="106"/>
      <c r="P205" s="106">
        <f t="shared" si="28"/>
        <v>0</v>
      </c>
      <c r="Q205" s="108" t="str">
        <f t="shared" si="32"/>
        <v/>
      </c>
    </row>
    <row r="206" spans="1:17" ht="16.5" x14ac:dyDescent="0.3">
      <c r="A206" s="104" t="s">
        <v>225</v>
      </c>
      <c r="B206" s="105">
        <v>0</v>
      </c>
      <c r="C206" s="106"/>
      <c r="D206" s="106">
        <f t="shared" si="25"/>
        <v>0</v>
      </c>
      <c r="E206" s="107">
        <f t="shared" si="29"/>
        <v>0</v>
      </c>
      <c r="F206" s="105">
        <v>0</v>
      </c>
      <c r="G206" s="106"/>
      <c r="H206" s="106">
        <f t="shared" si="26"/>
        <v>0</v>
      </c>
      <c r="I206" s="107" t="str">
        <f t="shared" si="30"/>
        <v/>
      </c>
      <c r="J206" s="105">
        <v>0</v>
      </c>
      <c r="K206" s="106"/>
      <c r="L206" s="106">
        <f t="shared" si="27"/>
        <v>0</v>
      </c>
      <c r="M206" s="107">
        <f t="shared" si="31"/>
        <v>0</v>
      </c>
      <c r="N206" s="106">
        <v>0</v>
      </c>
      <c r="O206" s="106"/>
      <c r="P206" s="106">
        <f t="shared" si="28"/>
        <v>0</v>
      </c>
      <c r="Q206" s="108" t="str">
        <f t="shared" si="32"/>
        <v/>
      </c>
    </row>
    <row r="207" spans="1:17" ht="16.5" x14ac:dyDescent="0.3">
      <c r="A207" s="104" t="s">
        <v>254</v>
      </c>
      <c r="B207" s="105">
        <v>0</v>
      </c>
      <c r="C207" s="106"/>
      <c r="D207" s="106">
        <f t="shared" si="25"/>
        <v>0</v>
      </c>
      <c r="E207" s="107">
        <f t="shared" si="29"/>
        <v>0</v>
      </c>
      <c r="F207" s="105">
        <v>0</v>
      </c>
      <c r="G207" s="106"/>
      <c r="H207" s="106">
        <f t="shared" si="26"/>
        <v>0</v>
      </c>
      <c r="I207" s="107" t="str">
        <f t="shared" si="30"/>
        <v/>
      </c>
      <c r="J207" s="105">
        <v>2</v>
      </c>
      <c r="K207" s="106"/>
      <c r="L207" s="106">
        <f t="shared" si="27"/>
        <v>2</v>
      </c>
      <c r="M207" s="107">
        <f t="shared" si="31"/>
        <v>4.6562025343803521E-8</v>
      </c>
      <c r="N207" s="106">
        <v>0</v>
      </c>
      <c r="O207" s="106"/>
      <c r="P207" s="106">
        <f t="shared" si="28"/>
        <v>0</v>
      </c>
      <c r="Q207" s="108" t="str">
        <f t="shared" si="32"/>
        <v/>
      </c>
    </row>
    <row r="208" spans="1:17" ht="16.5" x14ac:dyDescent="0.3">
      <c r="A208" s="104" t="s">
        <v>147</v>
      </c>
      <c r="B208" s="105">
        <v>0</v>
      </c>
      <c r="C208" s="106"/>
      <c r="D208" s="106">
        <f t="shared" si="25"/>
        <v>0</v>
      </c>
      <c r="E208" s="107">
        <f t="shared" si="29"/>
        <v>0</v>
      </c>
      <c r="F208" s="105">
        <v>0</v>
      </c>
      <c r="G208" s="106"/>
      <c r="H208" s="106">
        <f t="shared" si="26"/>
        <v>0</v>
      </c>
      <c r="I208" s="107" t="str">
        <f t="shared" si="30"/>
        <v/>
      </c>
      <c r="J208" s="105">
        <v>0</v>
      </c>
      <c r="K208" s="106"/>
      <c r="L208" s="106">
        <f t="shared" si="27"/>
        <v>0</v>
      </c>
      <c r="M208" s="107">
        <f t="shared" si="31"/>
        <v>0</v>
      </c>
      <c r="N208" s="106">
        <v>1</v>
      </c>
      <c r="O208" s="106"/>
      <c r="P208" s="106">
        <f t="shared" si="28"/>
        <v>1</v>
      </c>
      <c r="Q208" s="108">
        <f t="shared" si="32"/>
        <v>-1</v>
      </c>
    </row>
    <row r="209" spans="1:17" ht="16.5" x14ac:dyDescent="0.3">
      <c r="A209" s="104" t="s">
        <v>169</v>
      </c>
      <c r="B209" s="105">
        <v>0</v>
      </c>
      <c r="C209" s="106"/>
      <c r="D209" s="106">
        <f t="shared" si="25"/>
        <v>0</v>
      </c>
      <c r="E209" s="107">
        <f t="shared" si="29"/>
        <v>0</v>
      </c>
      <c r="F209" s="105">
        <v>0</v>
      </c>
      <c r="G209" s="106"/>
      <c r="H209" s="106">
        <f t="shared" si="26"/>
        <v>0</v>
      </c>
      <c r="I209" s="107" t="str">
        <f t="shared" si="30"/>
        <v/>
      </c>
      <c r="J209" s="105">
        <v>0</v>
      </c>
      <c r="K209" s="106"/>
      <c r="L209" s="106">
        <f t="shared" si="27"/>
        <v>0</v>
      </c>
      <c r="M209" s="107">
        <f t="shared" si="31"/>
        <v>0</v>
      </c>
      <c r="N209" s="106">
        <v>4</v>
      </c>
      <c r="O209" s="106"/>
      <c r="P209" s="106">
        <f t="shared" si="28"/>
        <v>4</v>
      </c>
      <c r="Q209" s="108">
        <f t="shared" si="32"/>
        <v>-1</v>
      </c>
    </row>
    <row r="210" spans="1:17" ht="16.5" x14ac:dyDescent="0.3">
      <c r="A210" s="104" t="s">
        <v>272</v>
      </c>
      <c r="B210" s="105">
        <v>0</v>
      </c>
      <c r="C210" s="106"/>
      <c r="D210" s="106">
        <f t="shared" si="25"/>
        <v>0</v>
      </c>
      <c r="E210" s="107">
        <f t="shared" si="29"/>
        <v>0</v>
      </c>
      <c r="F210" s="105">
        <v>0</v>
      </c>
      <c r="G210" s="106"/>
      <c r="H210" s="106">
        <f t="shared" si="26"/>
        <v>0</v>
      </c>
      <c r="I210" s="107" t="str">
        <f t="shared" si="30"/>
        <v/>
      </c>
      <c r="J210" s="105">
        <v>0</v>
      </c>
      <c r="K210" s="106"/>
      <c r="L210" s="106">
        <f t="shared" si="27"/>
        <v>0</v>
      </c>
      <c r="M210" s="107">
        <f t="shared" si="31"/>
        <v>0</v>
      </c>
      <c r="N210" s="106">
        <v>10</v>
      </c>
      <c r="O210" s="106"/>
      <c r="P210" s="106">
        <f t="shared" si="28"/>
        <v>10</v>
      </c>
      <c r="Q210" s="108">
        <f t="shared" si="32"/>
        <v>-1</v>
      </c>
    </row>
    <row r="211" spans="1:17" ht="16.5" x14ac:dyDescent="0.3">
      <c r="A211" s="104" t="s">
        <v>175</v>
      </c>
      <c r="B211" s="105">
        <v>0</v>
      </c>
      <c r="C211" s="106"/>
      <c r="D211" s="106">
        <f t="shared" si="25"/>
        <v>0</v>
      </c>
      <c r="E211" s="107">
        <f t="shared" si="29"/>
        <v>0</v>
      </c>
      <c r="F211" s="105">
        <v>0</v>
      </c>
      <c r="G211" s="106"/>
      <c r="H211" s="106">
        <f t="shared" si="26"/>
        <v>0</v>
      </c>
      <c r="I211" s="107" t="str">
        <f t="shared" si="30"/>
        <v/>
      </c>
      <c r="J211" s="105">
        <v>0</v>
      </c>
      <c r="K211" s="106"/>
      <c r="L211" s="106">
        <f t="shared" si="27"/>
        <v>0</v>
      </c>
      <c r="M211" s="107">
        <f t="shared" si="31"/>
        <v>0</v>
      </c>
      <c r="N211" s="106">
        <v>4</v>
      </c>
      <c r="O211" s="106"/>
      <c r="P211" s="106">
        <f t="shared" si="28"/>
        <v>4</v>
      </c>
      <c r="Q211" s="108">
        <f t="shared" si="32"/>
        <v>-1</v>
      </c>
    </row>
    <row r="212" spans="1:17" ht="16.5" x14ac:dyDescent="0.3">
      <c r="A212" s="104" t="s">
        <v>220</v>
      </c>
      <c r="B212" s="105">
        <v>0</v>
      </c>
      <c r="C212" s="106"/>
      <c r="D212" s="106">
        <f t="shared" si="25"/>
        <v>0</v>
      </c>
      <c r="E212" s="107">
        <f t="shared" si="29"/>
        <v>0</v>
      </c>
      <c r="F212" s="105">
        <v>0</v>
      </c>
      <c r="G212" s="106"/>
      <c r="H212" s="106">
        <f t="shared" si="26"/>
        <v>0</v>
      </c>
      <c r="I212" s="107" t="str">
        <f t="shared" si="30"/>
        <v/>
      </c>
      <c r="J212" s="105">
        <v>8</v>
      </c>
      <c r="K212" s="106"/>
      <c r="L212" s="106">
        <f t="shared" si="27"/>
        <v>8</v>
      </c>
      <c r="M212" s="107">
        <f t="shared" si="31"/>
        <v>1.8624810137521409E-7</v>
      </c>
      <c r="N212" s="106">
        <v>24</v>
      </c>
      <c r="O212" s="106"/>
      <c r="P212" s="106">
        <f t="shared" si="28"/>
        <v>24</v>
      </c>
      <c r="Q212" s="108">
        <f t="shared" si="32"/>
        <v>-0.66666666666666674</v>
      </c>
    </row>
    <row r="213" spans="1:17" ht="16.5" x14ac:dyDescent="0.3">
      <c r="A213" s="104" t="s">
        <v>165</v>
      </c>
      <c r="B213" s="105">
        <v>0</v>
      </c>
      <c r="C213" s="106"/>
      <c r="D213" s="106">
        <f t="shared" si="25"/>
        <v>0</v>
      </c>
      <c r="E213" s="107">
        <f t="shared" si="29"/>
        <v>0</v>
      </c>
      <c r="F213" s="105">
        <v>0</v>
      </c>
      <c r="G213" s="106"/>
      <c r="H213" s="106">
        <f t="shared" si="26"/>
        <v>0</v>
      </c>
      <c r="I213" s="107" t="str">
        <f t="shared" si="30"/>
        <v/>
      </c>
      <c r="J213" s="105">
        <v>0</v>
      </c>
      <c r="K213" s="106"/>
      <c r="L213" s="106">
        <f t="shared" si="27"/>
        <v>0</v>
      </c>
      <c r="M213" s="107">
        <f t="shared" si="31"/>
        <v>0</v>
      </c>
      <c r="N213" s="106">
        <v>18</v>
      </c>
      <c r="O213" s="106"/>
      <c r="P213" s="106">
        <f t="shared" si="28"/>
        <v>18</v>
      </c>
      <c r="Q213" s="108">
        <f t="shared" si="32"/>
        <v>-1</v>
      </c>
    </row>
    <row r="214" spans="1:17" ht="16.5" x14ac:dyDescent="0.3">
      <c r="A214" s="104" t="s">
        <v>158</v>
      </c>
      <c r="B214" s="105">
        <v>0</v>
      </c>
      <c r="C214" s="106"/>
      <c r="D214" s="106">
        <f t="shared" si="25"/>
        <v>0</v>
      </c>
      <c r="E214" s="107">
        <f t="shared" si="29"/>
        <v>0</v>
      </c>
      <c r="F214" s="105">
        <v>0</v>
      </c>
      <c r="G214" s="106"/>
      <c r="H214" s="106">
        <f t="shared" si="26"/>
        <v>0</v>
      </c>
      <c r="I214" s="107" t="str">
        <f t="shared" si="30"/>
        <v/>
      </c>
      <c r="J214" s="105">
        <v>4</v>
      </c>
      <c r="K214" s="106"/>
      <c r="L214" s="106">
        <f t="shared" si="27"/>
        <v>4</v>
      </c>
      <c r="M214" s="107">
        <f t="shared" si="31"/>
        <v>9.3124050687607043E-8</v>
      </c>
      <c r="N214" s="106">
        <v>0</v>
      </c>
      <c r="O214" s="106"/>
      <c r="P214" s="106">
        <f t="shared" si="28"/>
        <v>0</v>
      </c>
      <c r="Q214" s="108" t="str">
        <f t="shared" si="32"/>
        <v/>
      </c>
    </row>
    <row r="215" spans="1:17" ht="16.5" x14ac:dyDescent="0.3">
      <c r="A215" s="104" t="s">
        <v>241</v>
      </c>
      <c r="B215" s="105">
        <v>0</v>
      </c>
      <c r="C215" s="106"/>
      <c r="D215" s="106">
        <f t="shared" si="25"/>
        <v>0</v>
      </c>
      <c r="E215" s="107">
        <f t="shared" si="29"/>
        <v>0</v>
      </c>
      <c r="F215" s="105">
        <v>0</v>
      </c>
      <c r="G215" s="106"/>
      <c r="H215" s="106">
        <f t="shared" si="26"/>
        <v>0</v>
      </c>
      <c r="I215" s="107" t="str">
        <f t="shared" si="30"/>
        <v/>
      </c>
      <c r="J215" s="105">
        <v>0</v>
      </c>
      <c r="K215" s="106"/>
      <c r="L215" s="106">
        <f t="shared" si="27"/>
        <v>0</v>
      </c>
      <c r="M215" s="107">
        <f t="shared" si="31"/>
        <v>0</v>
      </c>
      <c r="N215" s="106">
        <v>8</v>
      </c>
      <c r="O215" s="106"/>
      <c r="P215" s="106">
        <f t="shared" si="28"/>
        <v>8</v>
      </c>
      <c r="Q215" s="108">
        <f t="shared" si="32"/>
        <v>-1</v>
      </c>
    </row>
    <row r="216" spans="1:17" ht="16.5" x14ac:dyDescent="0.3">
      <c r="A216" s="104" t="s">
        <v>160</v>
      </c>
      <c r="B216" s="105">
        <v>0</v>
      </c>
      <c r="C216" s="106"/>
      <c r="D216" s="106">
        <f t="shared" si="25"/>
        <v>0</v>
      </c>
      <c r="E216" s="107">
        <f t="shared" si="29"/>
        <v>0</v>
      </c>
      <c r="F216" s="105">
        <v>0</v>
      </c>
      <c r="G216" s="106"/>
      <c r="H216" s="106">
        <f t="shared" si="26"/>
        <v>0</v>
      </c>
      <c r="I216" s="107" t="str">
        <f t="shared" si="30"/>
        <v/>
      </c>
      <c r="J216" s="105">
        <v>1</v>
      </c>
      <c r="K216" s="106"/>
      <c r="L216" s="106">
        <f t="shared" si="27"/>
        <v>1</v>
      </c>
      <c r="M216" s="107">
        <f t="shared" si="31"/>
        <v>2.3281012671901761E-8</v>
      </c>
      <c r="N216" s="106">
        <v>0</v>
      </c>
      <c r="O216" s="106"/>
      <c r="P216" s="106">
        <f t="shared" si="28"/>
        <v>0</v>
      </c>
      <c r="Q216" s="108" t="str">
        <f t="shared" si="32"/>
        <v/>
      </c>
    </row>
    <row r="217" spans="1:17" ht="16.5" x14ac:dyDescent="0.3">
      <c r="A217" s="104" t="s">
        <v>207</v>
      </c>
      <c r="B217" s="105">
        <v>0</v>
      </c>
      <c r="C217" s="106"/>
      <c r="D217" s="106">
        <f t="shared" si="25"/>
        <v>0</v>
      </c>
      <c r="E217" s="107">
        <f t="shared" si="29"/>
        <v>0</v>
      </c>
      <c r="F217" s="105">
        <v>0</v>
      </c>
      <c r="G217" s="106"/>
      <c r="H217" s="106">
        <f t="shared" si="26"/>
        <v>0</v>
      </c>
      <c r="I217" s="107" t="str">
        <f t="shared" si="30"/>
        <v/>
      </c>
      <c r="J217" s="105">
        <v>29</v>
      </c>
      <c r="K217" s="106"/>
      <c r="L217" s="106">
        <f t="shared" si="27"/>
        <v>29</v>
      </c>
      <c r="M217" s="107">
        <f t="shared" si="31"/>
        <v>6.7514936748515097E-7</v>
      </c>
      <c r="N217" s="106">
        <v>4</v>
      </c>
      <c r="O217" s="106"/>
      <c r="P217" s="106">
        <f t="shared" si="28"/>
        <v>4</v>
      </c>
      <c r="Q217" s="108">
        <f t="shared" si="32"/>
        <v>6.25</v>
      </c>
    </row>
    <row r="218" spans="1:17" ht="16.5" x14ac:dyDescent="0.3">
      <c r="A218" s="104" t="s">
        <v>304</v>
      </c>
      <c r="B218" s="105">
        <v>0</v>
      </c>
      <c r="C218" s="106"/>
      <c r="D218" s="106">
        <f t="shared" si="25"/>
        <v>0</v>
      </c>
      <c r="E218" s="107">
        <f t="shared" si="29"/>
        <v>0</v>
      </c>
      <c r="F218" s="105">
        <v>0</v>
      </c>
      <c r="G218" s="106"/>
      <c r="H218" s="106">
        <f t="shared" si="26"/>
        <v>0</v>
      </c>
      <c r="I218" s="107" t="str">
        <f t="shared" si="30"/>
        <v/>
      </c>
      <c r="J218" s="105">
        <v>56</v>
      </c>
      <c r="K218" s="106"/>
      <c r="L218" s="106">
        <f t="shared" si="27"/>
        <v>56</v>
      </c>
      <c r="M218" s="107">
        <f t="shared" si="31"/>
        <v>1.3037367096264986E-6</v>
      </c>
      <c r="N218" s="106">
        <v>0</v>
      </c>
      <c r="O218" s="106"/>
      <c r="P218" s="106">
        <f t="shared" si="28"/>
        <v>0</v>
      </c>
      <c r="Q218" s="108" t="str">
        <f t="shared" si="32"/>
        <v/>
      </c>
    </row>
    <row r="219" spans="1:17" ht="16.5" x14ac:dyDescent="0.3">
      <c r="A219" s="104" t="s">
        <v>279</v>
      </c>
      <c r="B219" s="105">
        <v>0</v>
      </c>
      <c r="C219" s="106"/>
      <c r="D219" s="106">
        <f t="shared" si="25"/>
        <v>0</v>
      </c>
      <c r="E219" s="107">
        <f t="shared" si="29"/>
        <v>0</v>
      </c>
      <c r="F219" s="105">
        <v>0</v>
      </c>
      <c r="G219" s="106"/>
      <c r="H219" s="106">
        <f t="shared" si="26"/>
        <v>0</v>
      </c>
      <c r="I219" s="107" t="str">
        <f t="shared" si="30"/>
        <v/>
      </c>
      <c r="J219" s="105">
        <v>0</v>
      </c>
      <c r="K219" s="106"/>
      <c r="L219" s="106">
        <f t="shared" si="27"/>
        <v>0</v>
      </c>
      <c r="M219" s="107">
        <f t="shared" si="31"/>
        <v>0</v>
      </c>
      <c r="N219" s="106">
        <v>6</v>
      </c>
      <c r="O219" s="106"/>
      <c r="P219" s="106">
        <f t="shared" si="28"/>
        <v>6</v>
      </c>
      <c r="Q219" s="108">
        <f t="shared" si="32"/>
        <v>-1</v>
      </c>
    </row>
    <row r="220" spans="1:17" ht="16.5" x14ac:dyDescent="0.3">
      <c r="A220" s="104" t="s">
        <v>308</v>
      </c>
      <c r="B220" s="105">
        <v>0</v>
      </c>
      <c r="C220" s="106"/>
      <c r="D220" s="106">
        <f t="shared" si="25"/>
        <v>0</v>
      </c>
      <c r="E220" s="107">
        <f t="shared" si="29"/>
        <v>0</v>
      </c>
      <c r="F220" s="105">
        <v>0</v>
      </c>
      <c r="G220" s="106"/>
      <c r="H220" s="106">
        <f t="shared" si="26"/>
        <v>0</v>
      </c>
      <c r="I220" s="107" t="str">
        <f t="shared" si="30"/>
        <v/>
      </c>
      <c r="J220" s="105">
        <v>0</v>
      </c>
      <c r="K220" s="106"/>
      <c r="L220" s="106">
        <f t="shared" si="27"/>
        <v>0</v>
      </c>
      <c r="M220" s="107">
        <f t="shared" si="31"/>
        <v>0</v>
      </c>
      <c r="N220" s="106">
        <v>4</v>
      </c>
      <c r="O220" s="106"/>
      <c r="P220" s="106">
        <f t="shared" si="28"/>
        <v>4</v>
      </c>
      <c r="Q220" s="108">
        <f t="shared" si="32"/>
        <v>-1</v>
      </c>
    </row>
    <row r="221" spans="1:17" ht="16.5" x14ac:dyDescent="0.3">
      <c r="A221" s="104" t="s">
        <v>332</v>
      </c>
      <c r="B221" s="105"/>
      <c r="C221" s="106">
        <v>0</v>
      </c>
      <c r="D221" s="106">
        <f t="shared" si="25"/>
        <v>0</v>
      </c>
      <c r="E221" s="107">
        <f t="shared" si="29"/>
        <v>0</v>
      </c>
      <c r="F221" s="105"/>
      <c r="G221" s="106">
        <v>0</v>
      </c>
      <c r="H221" s="106">
        <f t="shared" si="26"/>
        <v>0</v>
      </c>
      <c r="I221" s="107" t="str">
        <f t="shared" si="30"/>
        <v/>
      </c>
      <c r="J221" s="105"/>
      <c r="K221" s="106">
        <v>0</v>
      </c>
      <c r="L221" s="106">
        <f t="shared" si="27"/>
        <v>0</v>
      </c>
      <c r="M221" s="107">
        <f t="shared" si="31"/>
        <v>0</v>
      </c>
      <c r="N221" s="106"/>
      <c r="O221" s="106">
        <v>6</v>
      </c>
      <c r="P221" s="106">
        <f t="shared" si="28"/>
        <v>6</v>
      </c>
      <c r="Q221" s="108">
        <f t="shared" si="32"/>
        <v>-1</v>
      </c>
    </row>
    <row r="222" spans="1:17" ht="16.5" x14ac:dyDescent="0.3">
      <c r="A222" s="104" t="s">
        <v>312</v>
      </c>
      <c r="B222" s="105">
        <v>0</v>
      </c>
      <c r="C222" s="106"/>
      <c r="D222" s="106">
        <f t="shared" si="25"/>
        <v>0</v>
      </c>
      <c r="E222" s="107">
        <f t="shared" si="29"/>
        <v>0</v>
      </c>
      <c r="F222" s="105">
        <v>0</v>
      </c>
      <c r="G222" s="106"/>
      <c r="H222" s="106">
        <f t="shared" si="26"/>
        <v>0</v>
      </c>
      <c r="I222" s="107" t="str">
        <f t="shared" si="30"/>
        <v/>
      </c>
      <c r="J222" s="105">
        <v>64</v>
      </c>
      <c r="K222" s="106"/>
      <c r="L222" s="106">
        <f t="shared" si="27"/>
        <v>64</v>
      </c>
      <c r="M222" s="107">
        <f t="shared" si="31"/>
        <v>1.4899848110017127E-6</v>
      </c>
      <c r="N222" s="106">
        <v>4</v>
      </c>
      <c r="O222" s="106"/>
      <c r="P222" s="106">
        <f t="shared" si="28"/>
        <v>4</v>
      </c>
      <c r="Q222" s="108">
        <f t="shared" si="32"/>
        <v>15</v>
      </c>
    </row>
    <row r="223" spans="1:17" ht="16.5" x14ac:dyDescent="0.3">
      <c r="A223" s="104" t="s">
        <v>262</v>
      </c>
      <c r="B223" s="105">
        <v>0</v>
      </c>
      <c r="C223" s="106"/>
      <c r="D223" s="106">
        <f t="shared" si="25"/>
        <v>0</v>
      </c>
      <c r="E223" s="107">
        <f t="shared" si="29"/>
        <v>0</v>
      </c>
      <c r="F223" s="105">
        <v>0</v>
      </c>
      <c r="G223" s="106"/>
      <c r="H223" s="106">
        <f t="shared" si="26"/>
        <v>0</v>
      </c>
      <c r="I223" s="107" t="str">
        <f t="shared" si="30"/>
        <v/>
      </c>
      <c r="J223" s="105">
        <v>1</v>
      </c>
      <c r="K223" s="106"/>
      <c r="L223" s="106">
        <f t="shared" si="27"/>
        <v>1</v>
      </c>
      <c r="M223" s="107">
        <f t="shared" si="31"/>
        <v>2.3281012671901761E-8</v>
      </c>
      <c r="N223" s="106">
        <v>0</v>
      </c>
      <c r="O223" s="106"/>
      <c r="P223" s="106">
        <f t="shared" si="28"/>
        <v>0</v>
      </c>
      <c r="Q223" s="108" t="str">
        <f t="shared" si="32"/>
        <v/>
      </c>
    </row>
    <row r="224" spans="1:17" ht="16.5" x14ac:dyDescent="0.3">
      <c r="A224" s="104" t="s">
        <v>299</v>
      </c>
      <c r="B224" s="105">
        <v>0</v>
      </c>
      <c r="C224" s="106"/>
      <c r="D224" s="106">
        <f t="shared" si="25"/>
        <v>0</v>
      </c>
      <c r="E224" s="107">
        <f t="shared" si="29"/>
        <v>0</v>
      </c>
      <c r="F224" s="105">
        <v>0</v>
      </c>
      <c r="G224" s="106"/>
      <c r="H224" s="106">
        <f t="shared" si="26"/>
        <v>0</v>
      </c>
      <c r="I224" s="107" t="str">
        <f t="shared" si="30"/>
        <v/>
      </c>
      <c r="J224" s="105">
        <v>8</v>
      </c>
      <c r="K224" s="106"/>
      <c r="L224" s="106">
        <f t="shared" si="27"/>
        <v>8</v>
      </c>
      <c r="M224" s="107">
        <f t="shared" si="31"/>
        <v>1.8624810137521409E-7</v>
      </c>
      <c r="N224" s="106">
        <v>3</v>
      </c>
      <c r="O224" s="106"/>
      <c r="P224" s="106">
        <f t="shared" si="28"/>
        <v>3</v>
      </c>
      <c r="Q224" s="108">
        <f t="shared" si="32"/>
        <v>1.6666666666666665</v>
      </c>
    </row>
    <row r="225" spans="1:17" ht="16.5" x14ac:dyDescent="0.3">
      <c r="A225" s="104" t="s">
        <v>340</v>
      </c>
      <c r="B225" s="105">
        <v>0</v>
      </c>
      <c r="C225" s="106"/>
      <c r="D225" s="106">
        <f t="shared" si="25"/>
        <v>0</v>
      </c>
      <c r="E225" s="107">
        <f t="shared" si="29"/>
        <v>0</v>
      </c>
      <c r="F225" s="105">
        <v>0</v>
      </c>
      <c r="G225" s="106"/>
      <c r="H225" s="106">
        <f t="shared" si="26"/>
        <v>0</v>
      </c>
      <c r="I225" s="107" t="str">
        <f t="shared" si="30"/>
        <v/>
      </c>
      <c r="J225" s="105">
        <v>34</v>
      </c>
      <c r="K225" s="106"/>
      <c r="L225" s="106">
        <f t="shared" si="27"/>
        <v>34</v>
      </c>
      <c r="M225" s="107">
        <f t="shared" si="31"/>
        <v>7.9155443084465982E-7</v>
      </c>
      <c r="N225" s="106">
        <v>112</v>
      </c>
      <c r="O225" s="106"/>
      <c r="P225" s="106">
        <f t="shared" si="28"/>
        <v>112</v>
      </c>
      <c r="Q225" s="108">
        <f t="shared" si="32"/>
        <v>-0.6964285714285714</v>
      </c>
    </row>
    <row r="226" spans="1:17" ht="16.5" x14ac:dyDescent="0.3">
      <c r="A226" s="104" t="s">
        <v>321</v>
      </c>
      <c r="B226" s="105">
        <v>0</v>
      </c>
      <c r="C226" s="106"/>
      <c r="D226" s="106">
        <f t="shared" si="25"/>
        <v>0</v>
      </c>
      <c r="E226" s="107">
        <f t="shared" si="29"/>
        <v>0</v>
      </c>
      <c r="F226" s="105">
        <v>0</v>
      </c>
      <c r="G226" s="106"/>
      <c r="H226" s="106">
        <f t="shared" si="26"/>
        <v>0</v>
      </c>
      <c r="I226" s="107" t="str">
        <f t="shared" si="30"/>
        <v/>
      </c>
      <c r="J226" s="105">
        <v>30</v>
      </c>
      <c r="K226" s="106"/>
      <c r="L226" s="106">
        <f t="shared" si="27"/>
        <v>30</v>
      </c>
      <c r="M226" s="107">
        <f t="shared" si="31"/>
        <v>6.9843038015705276E-7</v>
      </c>
      <c r="N226" s="106">
        <v>24</v>
      </c>
      <c r="O226" s="106"/>
      <c r="P226" s="106">
        <f t="shared" si="28"/>
        <v>24</v>
      </c>
      <c r="Q226" s="108">
        <f t="shared" si="32"/>
        <v>0.25</v>
      </c>
    </row>
    <row r="227" spans="1:17" ht="16.5" x14ac:dyDescent="0.3">
      <c r="A227" s="104" t="s">
        <v>268</v>
      </c>
      <c r="B227" s="105">
        <v>0</v>
      </c>
      <c r="C227" s="106"/>
      <c r="D227" s="106">
        <f t="shared" si="25"/>
        <v>0</v>
      </c>
      <c r="E227" s="107">
        <f t="shared" si="29"/>
        <v>0</v>
      </c>
      <c r="F227" s="105">
        <v>0</v>
      </c>
      <c r="G227" s="106"/>
      <c r="H227" s="106">
        <f t="shared" si="26"/>
        <v>0</v>
      </c>
      <c r="I227" s="107" t="str">
        <f t="shared" si="30"/>
        <v/>
      </c>
      <c r="J227" s="105">
        <v>0</v>
      </c>
      <c r="K227" s="106"/>
      <c r="L227" s="106">
        <f t="shared" si="27"/>
        <v>0</v>
      </c>
      <c r="M227" s="107">
        <f t="shared" si="31"/>
        <v>0</v>
      </c>
      <c r="N227" s="106">
        <v>6</v>
      </c>
      <c r="O227" s="106"/>
      <c r="P227" s="106">
        <f t="shared" si="28"/>
        <v>6</v>
      </c>
      <c r="Q227" s="108">
        <f t="shared" si="32"/>
        <v>-1</v>
      </c>
    </row>
    <row r="228" spans="1:17" ht="16.5" x14ac:dyDescent="0.3">
      <c r="A228" s="104" t="s">
        <v>227</v>
      </c>
      <c r="B228" s="105">
        <v>0</v>
      </c>
      <c r="C228" s="106"/>
      <c r="D228" s="106">
        <f t="shared" si="25"/>
        <v>0</v>
      </c>
      <c r="E228" s="107">
        <f t="shared" si="29"/>
        <v>0</v>
      </c>
      <c r="F228" s="105">
        <v>0</v>
      </c>
      <c r="G228" s="106"/>
      <c r="H228" s="106">
        <f t="shared" si="26"/>
        <v>0</v>
      </c>
      <c r="I228" s="107" t="str">
        <f t="shared" si="30"/>
        <v/>
      </c>
      <c r="J228" s="105">
        <v>4</v>
      </c>
      <c r="K228" s="106"/>
      <c r="L228" s="106">
        <f t="shared" si="27"/>
        <v>4</v>
      </c>
      <c r="M228" s="107">
        <f t="shared" si="31"/>
        <v>9.3124050687607043E-8</v>
      </c>
      <c r="N228" s="106">
        <v>0</v>
      </c>
      <c r="O228" s="106"/>
      <c r="P228" s="106">
        <f t="shared" si="28"/>
        <v>0</v>
      </c>
      <c r="Q228" s="108" t="str">
        <f t="shared" si="32"/>
        <v/>
      </c>
    </row>
    <row r="229" spans="1:17" ht="16.5" x14ac:dyDescent="0.3">
      <c r="A229" s="104" t="s">
        <v>342</v>
      </c>
      <c r="B229" s="105">
        <v>0</v>
      </c>
      <c r="C229" s="106"/>
      <c r="D229" s="106">
        <f t="shared" si="25"/>
        <v>0</v>
      </c>
      <c r="E229" s="107">
        <f t="shared" si="29"/>
        <v>0</v>
      </c>
      <c r="F229" s="105">
        <v>0</v>
      </c>
      <c r="G229" s="106"/>
      <c r="H229" s="106">
        <f t="shared" si="26"/>
        <v>0</v>
      </c>
      <c r="I229" s="107" t="str">
        <f t="shared" si="30"/>
        <v/>
      </c>
      <c r="J229" s="105">
        <v>8</v>
      </c>
      <c r="K229" s="106"/>
      <c r="L229" s="106">
        <f t="shared" si="27"/>
        <v>8</v>
      </c>
      <c r="M229" s="107">
        <f t="shared" si="31"/>
        <v>1.8624810137521409E-7</v>
      </c>
      <c r="N229" s="106">
        <v>0</v>
      </c>
      <c r="O229" s="106"/>
      <c r="P229" s="106">
        <f t="shared" si="28"/>
        <v>0</v>
      </c>
      <c r="Q229" s="108" t="str">
        <f t="shared" si="32"/>
        <v/>
      </c>
    </row>
    <row r="230" spans="1:17" ht="16.5" x14ac:dyDescent="0.3">
      <c r="A230" s="104" t="s">
        <v>229</v>
      </c>
      <c r="B230" s="105">
        <v>0</v>
      </c>
      <c r="C230" s="106"/>
      <c r="D230" s="106">
        <f t="shared" si="25"/>
        <v>0</v>
      </c>
      <c r="E230" s="107">
        <f t="shared" si="29"/>
        <v>0</v>
      </c>
      <c r="F230" s="105">
        <v>0</v>
      </c>
      <c r="G230" s="106"/>
      <c r="H230" s="106">
        <f t="shared" si="26"/>
        <v>0</v>
      </c>
      <c r="I230" s="107" t="str">
        <f t="shared" si="30"/>
        <v/>
      </c>
      <c r="J230" s="105">
        <v>3</v>
      </c>
      <c r="K230" s="106"/>
      <c r="L230" s="106">
        <f t="shared" si="27"/>
        <v>3</v>
      </c>
      <c r="M230" s="107">
        <f t="shared" si="31"/>
        <v>6.9843038015705279E-8</v>
      </c>
      <c r="N230" s="106">
        <v>0</v>
      </c>
      <c r="O230" s="106"/>
      <c r="P230" s="106">
        <f t="shared" si="28"/>
        <v>0</v>
      </c>
      <c r="Q230" s="108" t="str">
        <f t="shared" si="32"/>
        <v/>
      </c>
    </row>
    <row r="231" spans="1:17" ht="16.5" x14ac:dyDescent="0.3">
      <c r="A231" s="104" t="s">
        <v>266</v>
      </c>
      <c r="B231" s="105">
        <v>0</v>
      </c>
      <c r="C231" s="106"/>
      <c r="D231" s="106">
        <f t="shared" si="25"/>
        <v>0</v>
      </c>
      <c r="E231" s="107">
        <f t="shared" si="29"/>
        <v>0</v>
      </c>
      <c r="F231" s="105">
        <v>0</v>
      </c>
      <c r="G231" s="106"/>
      <c r="H231" s="106">
        <f t="shared" si="26"/>
        <v>0</v>
      </c>
      <c r="I231" s="107" t="str">
        <f t="shared" si="30"/>
        <v/>
      </c>
      <c r="J231" s="105">
        <v>0</v>
      </c>
      <c r="K231" s="106"/>
      <c r="L231" s="106">
        <f t="shared" si="27"/>
        <v>0</v>
      </c>
      <c r="M231" s="107">
        <f t="shared" si="31"/>
        <v>0</v>
      </c>
      <c r="N231" s="106">
        <v>4</v>
      </c>
      <c r="O231" s="106"/>
      <c r="P231" s="106">
        <f t="shared" si="28"/>
        <v>4</v>
      </c>
      <c r="Q231" s="108">
        <f t="shared" si="32"/>
        <v>-1</v>
      </c>
    </row>
    <row r="232" spans="1:17" ht="16.5" x14ac:dyDescent="0.3">
      <c r="A232" s="104" t="s">
        <v>362</v>
      </c>
      <c r="B232" s="105">
        <v>0</v>
      </c>
      <c r="C232" s="106"/>
      <c r="D232" s="106">
        <f t="shared" si="25"/>
        <v>0</v>
      </c>
      <c r="E232" s="107">
        <f t="shared" si="29"/>
        <v>0</v>
      </c>
      <c r="F232" s="105">
        <v>0</v>
      </c>
      <c r="G232" s="106"/>
      <c r="H232" s="106">
        <f t="shared" si="26"/>
        <v>0</v>
      </c>
      <c r="I232" s="107" t="str">
        <f t="shared" si="30"/>
        <v/>
      </c>
      <c r="J232" s="105">
        <v>0</v>
      </c>
      <c r="K232" s="106"/>
      <c r="L232" s="106">
        <f t="shared" si="27"/>
        <v>0</v>
      </c>
      <c r="M232" s="107">
        <f t="shared" si="31"/>
        <v>0</v>
      </c>
      <c r="N232" s="106">
        <v>43</v>
      </c>
      <c r="O232" s="106"/>
      <c r="P232" s="106">
        <f t="shared" si="28"/>
        <v>43</v>
      </c>
      <c r="Q232" s="108">
        <f t="shared" si="32"/>
        <v>-1</v>
      </c>
    </row>
    <row r="233" spans="1:17" ht="16.5" x14ac:dyDescent="0.3">
      <c r="A233" s="104" t="s">
        <v>171</v>
      </c>
      <c r="B233" s="105">
        <v>0</v>
      </c>
      <c r="C233" s="106"/>
      <c r="D233" s="106">
        <f t="shared" ref="D233:D296" si="33">C233+B233</f>
        <v>0</v>
      </c>
      <c r="E233" s="107">
        <f t="shared" si="29"/>
        <v>0</v>
      </c>
      <c r="F233" s="105">
        <v>0</v>
      </c>
      <c r="G233" s="106"/>
      <c r="H233" s="106">
        <f t="shared" si="26"/>
        <v>0</v>
      </c>
      <c r="I233" s="107" t="str">
        <f t="shared" si="30"/>
        <v/>
      </c>
      <c r="J233" s="105">
        <v>12</v>
      </c>
      <c r="K233" s="106"/>
      <c r="L233" s="106">
        <f t="shared" si="27"/>
        <v>12</v>
      </c>
      <c r="M233" s="107">
        <f t="shared" si="31"/>
        <v>2.7937215206282112E-7</v>
      </c>
      <c r="N233" s="106">
        <v>0</v>
      </c>
      <c r="O233" s="106"/>
      <c r="P233" s="106">
        <f t="shared" si="28"/>
        <v>0</v>
      </c>
      <c r="Q233" s="108" t="str">
        <f t="shared" si="32"/>
        <v/>
      </c>
    </row>
    <row r="234" spans="1:17" ht="16.5" x14ac:dyDescent="0.3">
      <c r="A234" s="104" t="s">
        <v>184</v>
      </c>
      <c r="B234" s="105">
        <v>0</v>
      </c>
      <c r="C234" s="106"/>
      <c r="D234" s="106">
        <f t="shared" si="33"/>
        <v>0</v>
      </c>
      <c r="E234" s="107">
        <f t="shared" si="29"/>
        <v>0</v>
      </c>
      <c r="F234" s="105">
        <v>0</v>
      </c>
      <c r="G234" s="106"/>
      <c r="H234" s="106">
        <f t="shared" si="26"/>
        <v>0</v>
      </c>
      <c r="I234" s="107" t="str">
        <f t="shared" si="30"/>
        <v/>
      </c>
      <c r="J234" s="105">
        <v>0</v>
      </c>
      <c r="K234" s="106"/>
      <c r="L234" s="106">
        <f t="shared" si="27"/>
        <v>0</v>
      </c>
      <c r="M234" s="107">
        <f t="shared" si="31"/>
        <v>0</v>
      </c>
      <c r="N234" s="106">
        <v>10</v>
      </c>
      <c r="O234" s="106"/>
      <c r="P234" s="106">
        <f t="shared" si="28"/>
        <v>10</v>
      </c>
      <c r="Q234" s="108">
        <f t="shared" si="32"/>
        <v>-1</v>
      </c>
    </row>
    <row r="235" spans="1:17" ht="16.5" x14ac:dyDescent="0.3">
      <c r="A235" s="104" t="s">
        <v>176</v>
      </c>
      <c r="B235" s="105">
        <v>0</v>
      </c>
      <c r="C235" s="106"/>
      <c r="D235" s="106">
        <f t="shared" si="33"/>
        <v>0</v>
      </c>
      <c r="E235" s="107">
        <f t="shared" si="29"/>
        <v>0</v>
      </c>
      <c r="F235" s="105">
        <v>0</v>
      </c>
      <c r="G235" s="106"/>
      <c r="H235" s="106">
        <f t="shared" si="26"/>
        <v>0</v>
      </c>
      <c r="I235" s="107" t="str">
        <f t="shared" si="30"/>
        <v/>
      </c>
      <c r="J235" s="105">
        <v>0</v>
      </c>
      <c r="K235" s="106"/>
      <c r="L235" s="106">
        <f t="shared" si="27"/>
        <v>0</v>
      </c>
      <c r="M235" s="107">
        <f t="shared" si="31"/>
        <v>0</v>
      </c>
      <c r="N235" s="106">
        <v>4</v>
      </c>
      <c r="O235" s="106"/>
      <c r="P235" s="106">
        <f t="shared" si="28"/>
        <v>4</v>
      </c>
      <c r="Q235" s="108">
        <f t="shared" si="32"/>
        <v>-1</v>
      </c>
    </row>
    <row r="236" spans="1:17" ht="16.5" x14ac:dyDescent="0.3">
      <c r="A236" s="104" t="s">
        <v>181</v>
      </c>
      <c r="B236" s="105">
        <v>0</v>
      </c>
      <c r="C236" s="106"/>
      <c r="D236" s="106">
        <f t="shared" si="33"/>
        <v>0</v>
      </c>
      <c r="E236" s="107">
        <f t="shared" si="29"/>
        <v>0</v>
      </c>
      <c r="F236" s="105">
        <v>0</v>
      </c>
      <c r="G236" s="106"/>
      <c r="H236" s="106">
        <f t="shared" si="26"/>
        <v>0</v>
      </c>
      <c r="I236" s="107" t="str">
        <f t="shared" si="30"/>
        <v/>
      </c>
      <c r="J236" s="105">
        <v>2</v>
      </c>
      <c r="K236" s="106"/>
      <c r="L236" s="106">
        <f t="shared" si="27"/>
        <v>2</v>
      </c>
      <c r="M236" s="107">
        <f t="shared" si="31"/>
        <v>4.6562025343803521E-8</v>
      </c>
      <c r="N236" s="106">
        <v>0</v>
      </c>
      <c r="O236" s="106"/>
      <c r="P236" s="106">
        <f t="shared" si="28"/>
        <v>0</v>
      </c>
      <c r="Q236" s="108" t="str">
        <f t="shared" si="32"/>
        <v/>
      </c>
    </row>
    <row r="237" spans="1:17" ht="16.5" x14ac:dyDescent="0.3">
      <c r="A237" s="104" t="s">
        <v>189</v>
      </c>
      <c r="B237" s="105">
        <v>0</v>
      </c>
      <c r="C237" s="106"/>
      <c r="D237" s="106">
        <f t="shared" si="33"/>
        <v>0</v>
      </c>
      <c r="E237" s="107">
        <f t="shared" si="29"/>
        <v>0</v>
      </c>
      <c r="F237" s="105">
        <v>0</v>
      </c>
      <c r="G237" s="106"/>
      <c r="H237" s="106">
        <f t="shared" si="26"/>
        <v>0</v>
      </c>
      <c r="I237" s="107" t="str">
        <f t="shared" si="30"/>
        <v/>
      </c>
      <c r="J237" s="105">
        <v>0</v>
      </c>
      <c r="K237" s="106"/>
      <c r="L237" s="106">
        <f t="shared" si="27"/>
        <v>0</v>
      </c>
      <c r="M237" s="107">
        <f t="shared" si="31"/>
        <v>0</v>
      </c>
      <c r="N237" s="106">
        <v>5</v>
      </c>
      <c r="O237" s="106"/>
      <c r="P237" s="106">
        <f t="shared" si="28"/>
        <v>5</v>
      </c>
      <c r="Q237" s="108">
        <f t="shared" si="32"/>
        <v>-1</v>
      </c>
    </row>
    <row r="238" spans="1:17" ht="16.5" x14ac:dyDescent="0.3">
      <c r="A238" s="104" t="s">
        <v>242</v>
      </c>
      <c r="B238" s="105">
        <v>0</v>
      </c>
      <c r="C238" s="106"/>
      <c r="D238" s="106">
        <f t="shared" si="33"/>
        <v>0</v>
      </c>
      <c r="E238" s="107">
        <f t="shared" si="29"/>
        <v>0</v>
      </c>
      <c r="F238" s="105">
        <v>0</v>
      </c>
      <c r="G238" s="106"/>
      <c r="H238" s="106">
        <f t="shared" si="26"/>
        <v>0</v>
      </c>
      <c r="I238" s="107" t="str">
        <f t="shared" si="30"/>
        <v/>
      </c>
      <c r="J238" s="105">
        <v>79</v>
      </c>
      <c r="K238" s="106"/>
      <c r="L238" s="106">
        <f t="shared" si="27"/>
        <v>79</v>
      </c>
      <c r="M238" s="107">
        <f t="shared" si="31"/>
        <v>1.839200001080239E-6</v>
      </c>
      <c r="N238" s="106">
        <v>144</v>
      </c>
      <c r="O238" s="106"/>
      <c r="P238" s="106">
        <f t="shared" si="28"/>
        <v>144</v>
      </c>
      <c r="Q238" s="108">
        <f t="shared" si="32"/>
        <v>-0.45138888888888884</v>
      </c>
    </row>
    <row r="239" spans="1:17" ht="16.5" x14ac:dyDescent="0.3">
      <c r="A239" s="104" t="s">
        <v>283</v>
      </c>
      <c r="B239" s="105">
        <v>0</v>
      </c>
      <c r="C239" s="106"/>
      <c r="D239" s="106">
        <f t="shared" si="33"/>
        <v>0</v>
      </c>
      <c r="E239" s="107">
        <f t="shared" si="29"/>
        <v>0</v>
      </c>
      <c r="F239" s="105">
        <v>0</v>
      </c>
      <c r="G239" s="106"/>
      <c r="H239" s="106">
        <f t="shared" si="26"/>
        <v>0</v>
      </c>
      <c r="I239" s="107" t="str">
        <f t="shared" si="30"/>
        <v/>
      </c>
      <c r="J239" s="105">
        <v>0</v>
      </c>
      <c r="K239" s="106"/>
      <c r="L239" s="106">
        <f t="shared" si="27"/>
        <v>0</v>
      </c>
      <c r="M239" s="107">
        <f t="shared" si="31"/>
        <v>0</v>
      </c>
      <c r="N239" s="106">
        <v>1</v>
      </c>
      <c r="O239" s="106"/>
      <c r="P239" s="106">
        <f t="shared" si="28"/>
        <v>1</v>
      </c>
      <c r="Q239" s="108">
        <f t="shared" si="32"/>
        <v>-1</v>
      </c>
    </row>
    <row r="240" spans="1:17" ht="16.5" x14ac:dyDescent="0.3">
      <c r="A240" s="104" t="s">
        <v>334</v>
      </c>
      <c r="B240" s="105">
        <v>0</v>
      </c>
      <c r="C240" s="106"/>
      <c r="D240" s="106">
        <f t="shared" si="33"/>
        <v>0</v>
      </c>
      <c r="E240" s="107">
        <f t="shared" si="29"/>
        <v>0</v>
      </c>
      <c r="F240" s="105">
        <v>0</v>
      </c>
      <c r="G240" s="106"/>
      <c r="H240" s="106">
        <f t="shared" si="26"/>
        <v>0</v>
      </c>
      <c r="I240" s="107" t="str">
        <f t="shared" si="30"/>
        <v/>
      </c>
      <c r="J240" s="105">
        <v>0</v>
      </c>
      <c r="K240" s="106"/>
      <c r="L240" s="106">
        <f t="shared" si="27"/>
        <v>0</v>
      </c>
      <c r="M240" s="107">
        <f t="shared" si="31"/>
        <v>0</v>
      </c>
      <c r="N240" s="106">
        <v>12</v>
      </c>
      <c r="O240" s="106"/>
      <c r="P240" s="106">
        <f t="shared" si="28"/>
        <v>12</v>
      </c>
      <c r="Q240" s="108">
        <f t="shared" si="32"/>
        <v>-1</v>
      </c>
    </row>
    <row r="241" spans="1:17" ht="16.5" x14ac:dyDescent="0.3">
      <c r="A241" s="104" t="s">
        <v>197</v>
      </c>
      <c r="B241" s="105">
        <v>0</v>
      </c>
      <c r="C241" s="106"/>
      <c r="D241" s="106">
        <f t="shared" si="33"/>
        <v>0</v>
      </c>
      <c r="E241" s="107">
        <f t="shared" si="29"/>
        <v>0</v>
      </c>
      <c r="F241" s="105">
        <v>0</v>
      </c>
      <c r="G241" s="106"/>
      <c r="H241" s="106">
        <f t="shared" si="26"/>
        <v>0</v>
      </c>
      <c r="I241" s="107" t="str">
        <f t="shared" si="30"/>
        <v/>
      </c>
      <c r="J241" s="105">
        <v>0</v>
      </c>
      <c r="K241" s="106"/>
      <c r="L241" s="106">
        <f t="shared" si="27"/>
        <v>0</v>
      </c>
      <c r="M241" s="107">
        <f t="shared" si="31"/>
        <v>0</v>
      </c>
      <c r="N241" s="106">
        <v>8</v>
      </c>
      <c r="O241" s="106"/>
      <c r="P241" s="106">
        <f t="shared" si="28"/>
        <v>8</v>
      </c>
      <c r="Q241" s="108">
        <f t="shared" si="32"/>
        <v>-1</v>
      </c>
    </row>
    <row r="242" spans="1:17" ht="16.5" x14ac:dyDescent="0.3">
      <c r="A242" s="104" t="s">
        <v>319</v>
      </c>
      <c r="B242" s="105">
        <v>0</v>
      </c>
      <c r="C242" s="106"/>
      <c r="D242" s="106">
        <f t="shared" si="33"/>
        <v>0</v>
      </c>
      <c r="E242" s="107">
        <f t="shared" si="29"/>
        <v>0</v>
      </c>
      <c r="F242" s="105">
        <v>0</v>
      </c>
      <c r="G242" s="106"/>
      <c r="H242" s="106">
        <f t="shared" si="26"/>
        <v>0</v>
      </c>
      <c r="I242" s="107" t="str">
        <f t="shared" si="30"/>
        <v/>
      </c>
      <c r="J242" s="105">
        <v>21</v>
      </c>
      <c r="K242" s="106"/>
      <c r="L242" s="106">
        <f t="shared" si="27"/>
        <v>21</v>
      </c>
      <c r="M242" s="107">
        <f t="shared" si="31"/>
        <v>4.8890126610993697E-7</v>
      </c>
      <c r="N242" s="106">
        <v>17</v>
      </c>
      <c r="O242" s="106"/>
      <c r="P242" s="106">
        <f t="shared" si="28"/>
        <v>17</v>
      </c>
      <c r="Q242" s="108">
        <f t="shared" si="32"/>
        <v>0.23529411764705888</v>
      </c>
    </row>
    <row r="243" spans="1:17" ht="16.5" x14ac:dyDescent="0.3">
      <c r="A243" s="104" t="s">
        <v>228</v>
      </c>
      <c r="B243" s="105">
        <v>0</v>
      </c>
      <c r="C243" s="106"/>
      <c r="D243" s="106">
        <f t="shared" si="33"/>
        <v>0</v>
      </c>
      <c r="E243" s="107">
        <f t="shared" si="29"/>
        <v>0</v>
      </c>
      <c r="F243" s="105">
        <v>0</v>
      </c>
      <c r="G243" s="106"/>
      <c r="H243" s="106">
        <f t="shared" si="26"/>
        <v>0</v>
      </c>
      <c r="I243" s="107" t="str">
        <f t="shared" si="30"/>
        <v/>
      </c>
      <c r="J243" s="105">
        <v>0</v>
      </c>
      <c r="K243" s="106"/>
      <c r="L243" s="106">
        <f t="shared" si="27"/>
        <v>0</v>
      </c>
      <c r="M243" s="107">
        <f t="shared" si="31"/>
        <v>0</v>
      </c>
      <c r="N243" s="106">
        <v>4</v>
      </c>
      <c r="O243" s="106"/>
      <c r="P243" s="106">
        <f t="shared" si="28"/>
        <v>4</v>
      </c>
      <c r="Q243" s="108">
        <f t="shared" si="32"/>
        <v>-1</v>
      </c>
    </row>
    <row r="244" spans="1:17" ht="16.5" x14ac:dyDescent="0.3">
      <c r="A244" s="104" t="s">
        <v>162</v>
      </c>
      <c r="B244" s="105">
        <v>0</v>
      </c>
      <c r="C244" s="106"/>
      <c r="D244" s="106">
        <f t="shared" si="33"/>
        <v>0</v>
      </c>
      <c r="E244" s="107">
        <f t="shared" si="29"/>
        <v>0</v>
      </c>
      <c r="F244" s="105">
        <v>0</v>
      </c>
      <c r="G244" s="106"/>
      <c r="H244" s="106">
        <f t="shared" si="26"/>
        <v>0</v>
      </c>
      <c r="I244" s="107" t="str">
        <f t="shared" si="30"/>
        <v/>
      </c>
      <c r="J244" s="105">
        <v>0</v>
      </c>
      <c r="K244" s="106"/>
      <c r="L244" s="106">
        <f t="shared" si="27"/>
        <v>0</v>
      </c>
      <c r="M244" s="107">
        <f t="shared" si="31"/>
        <v>0</v>
      </c>
      <c r="N244" s="106">
        <v>8</v>
      </c>
      <c r="O244" s="106"/>
      <c r="P244" s="106">
        <f t="shared" si="28"/>
        <v>8</v>
      </c>
      <c r="Q244" s="108">
        <f t="shared" si="32"/>
        <v>-1</v>
      </c>
    </row>
    <row r="245" spans="1:17" ht="16.5" x14ac:dyDescent="0.3">
      <c r="A245" s="104" t="s">
        <v>152</v>
      </c>
      <c r="B245" s="105">
        <v>0</v>
      </c>
      <c r="C245" s="106"/>
      <c r="D245" s="106">
        <f t="shared" si="33"/>
        <v>0</v>
      </c>
      <c r="E245" s="107">
        <f t="shared" si="29"/>
        <v>0</v>
      </c>
      <c r="F245" s="105">
        <v>0</v>
      </c>
      <c r="G245" s="106"/>
      <c r="H245" s="106">
        <f t="shared" si="26"/>
        <v>0</v>
      </c>
      <c r="I245" s="107" t="str">
        <f t="shared" si="30"/>
        <v/>
      </c>
      <c r="J245" s="105">
        <v>15</v>
      </c>
      <c r="K245" s="106"/>
      <c r="L245" s="106">
        <f t="shared" si="27"/>
        <v>15</v>
      </c>
      <c r="M245" s="107">
        <f t="shared" si="31"/>
        <v>3.4921519007852638E-7</v>
      </c>
      <c r="N245" s="106">
        <v>9</v>
      </c>
      <c r="O245" s="106"/>
      <c r="P245" s="106">
        <f t="shared" si="28"/>
        <v>9</v>
      </c>
      <c r="Q245" s="108">
        <f t="shared" si="32"/>
        <v>0.66666666666666674</v>
      </c>
    </row>
    <row r="246" spans="1:17" ht="16.5" x14ac:dyDescent="0.3">
      <c r="A246" s="104" t="s">
        <v>295</v>
      </c>
      <c r="B246" s="105">
        <v>0</v>
      </c>
      <c r="C246" s="106"/>
      <c r="D246" s="106">
        <f t="shared" si="33"/>
        <v>0</v>
      </c>
      <c r="E246" s="107">
        <f t="shared" si="29"/>
        <v>0</v>
      </c>
      <c r="F246" s="105">
        <v>0</v>
      </c>
      <c r="G246" s="106"/>
      <c r="H246" s="106">
        <f t="shared" si="26"/>
        <v>0</v>
      </c>
      <c r="I246" s="107" t="str">
        <f t="shared" si="30"/>
        <v/>
      </c>
      <c r="J246" s="105">
        <v>2</v>
      </c>
      <c r="K246" s="106"/>
      <c r="L246" s="106">
        <f t="shared" si="27"/>
        <v>2</v>
      </c>
      <c r="M246" s="107">
        <f t="shared" si="31"/>
        <v>4.6562025343803521E-8</v>
      </c>
      <c r="N246" s="106">
        <v>0</v>
      </c>
      <c r="O246" s="106"/>
      <c r="P246" s="106">
        <f t="shared" si="28"/>
        <v>0</v>
      </c>
      <c r="Q246" s="108" t="str">
        <f t="shared" si="32"/>
        <v/>
      </c>
    </row>
    <row r="247" spans="1:17" ht="16.5" x14ac:dyDescent="0.3">
      <c r="A247" s="104" t="s">
        <v>330</v>
      </c>
      <c r="B247" s="105">
        <v>0</v>
      </c>
      <c r="C247" s="106"/>
      <c r="D247" s="106">
        <f t="shared" si="33"/>
        <v>0</v>
      </c>
      <c r="E247" s="107">
        <f t="shared" si="29"/>
        <v>0</v>
      </c>
      <c r="F247" s="105">
        <v>0</v>
      </c>
      <c r="G247" s="106"/>
      <c r="H247" s="106">
        <f t="shared" si="26"/>
        <v>0</v>
      </c>
      <c r="I247" s="107" t="str">
        <f t="shared" si="30"/>
        <v/>
      </c>
      <c r="J247" s="105">
        <v>0</v>
      </c>
      <c r="K247" s="106"/>
      <c r="L247" s="106">
        <f t="shared" si="27"/>
        <v>0</v>
      </c>
      <c r="M247" s="107">
        <f t="shared" si="31"/>
        <v>0</v>
      </c>
      <c r="N247" s="106">
        <v>2</v>
      </c>
      <c r="O247" s="106"/>
      <c r="P247" s="106">
        <f t="shared" si="28"/>
        <v>2</v>
      </c>
      <c r="Q247" s="108">
        <f t="shared" si="32"/>
        <v>-1</v>
      </c>
    </row>
    <row r="248" spans="1:17" ht="16.5" x14ac:dyDescent="0.3">
      <c r="A248" s="104" t="s">
        <v>161</v>
      </c>
      <c r="B248" s="105">
        <v>0</v>
      </c>
      <c r="C248" s="106"/>
      <c r="D248" s="106">
        <f t="shared" si="33"/>
        <v>0</v>
      </c>
      <c r="E248" s="107">
        <f t="shared" si="29"/>
        <v>0</v>
      </c>
      <c r="F248" s="105">
        <v>0</v>
      </c>
      <c r="G248" s="106"/>
      <c r="H248" s="106">
        <f t="shared" si="26"/>
        <v>0</v>
      </c>
      <c r="I248" s="107" t="str">
        <f t="shared" si="30"/>
        <v/>
      </c>
      <c r="J248" s="105">
        <v>0</v>
      </c>
      <c r="K248" s="106"/>
      <c r="L248" s="106">
        <f t="shared" si="27"/>
        <v>0</v>
      </c>
      <c r="M248" s="107">
        <f t="shared" si="31"/>
        <v>0</v>
      </c>
      <c r="N248" s="106">
        <v>0</v>
      </c>
      <c r="O248" s="106"/>
      <c r="P248" s="106">
        <f t="shared" si="28"/>
        <v>0</v>
      </c>
      <c r="Q248" s="108" t="str">
        <f t="shared" si="32"/>
        <v/>
      </c>
    </row>
    <row r="249" spans="1:17" ht="16.5" x14ac:dyDescent="0.3">
      <c r="A249" s="104" t="s">
        <v>265</v>
      </c>
      <c r="B249" s="105">
        <v>0</v>
      </c>
      <c r="C249" s="106"/>
      <c r="D249" s="106">
        <f t="shared" si="33"/>
        <v>0</v>
      </c>
      <c r="E249" s="107">
        <f t="shared" si="29"/>
        <v>0</v>
      </c>
      <c r="F249" s="105">
        <v>0</v>
      </c>
      <c r="G249" s="106"/>
      <c r="H249" s="106">
        <f t="shared" si="26"/>
        <v>0</v>
      </c>
      <c r="I249" s="107" t="str">
        <f t="shared" si="30"/>
        <v/>
      </c>
      <c r="J249" s="105">
        <v>14</v>
      </c>
      <c r="K249" s="106"/>
      <c r="L249" s="106">
        <f t="shared" si="27"/>
        <v>14</v>
      </c>
      <c r="M249" s="107">
        <f t="shared" si="31"/>
        <v>3.2593417740662464E-7</v>
      </c>
      <c r="N249" s="106">
        <v>40</v>
      </c>
      <c r="O249" s="106"/>
      <c r="P249" s="106">
        <f t="shared" si="28"/>
        <v>40</v>
      </c>
      <c r="Q249" s="108">
        <f t="shared" si="32"/>
        <v>-0.65</v>
      </c>
    </row>
    <row r="250" spans="1:17" ht="16.5" x14ac:dyDescent="0.3">
      <c r="A250" s="104" t="s">
        <v>143</v>
      </c>
      <c r="B250" s="105">
        <v>0</v>
      </c>
      <c r="C250" s="106"/>
      <c r="D250" s="106">
        <f t="shared" si="33"/>
        <v>0</v>
      </c>
      <c r="E250" s="107">
        <f t="shared" si="29"/>
        <v>0</v>
      </c>
      <c r="F250" s="105">
        <v>0</v>
      </c>
      <c r="G250" s="106"/>
      <c r="H250" s="106">
        <f t="shared" si="26"/>
        <v>0</v>
      </c>
      <c r="I250" s="107" t="str">
        <f t="shared" si="30"/>
        <v/>
      </c>
      <c r="J250" s="105">
        <v>10</v>
      </c>
      <c r="K250" s="106"/>
      <c r="L250" s="106">
        <f t="shared" si="27"/>
        <v>10</v>
      </c>
      <c r="M250" s="107">
        <f t="shared" si="31"/>
        <v>2.3281012671901759E-7</v>
      </c>
      <c r="N250" s="106">
        <v>0</v>
      </c>
      <c r="O250" s="106"/>
      <c r="P250" s="106">
        <f t="shared" si="28"/>
        <v>0</v>
      </c>
      <c r="Q250" s="108" t="str">
        <f t="shared" si="32"/>
        <v/>
      </c>
    </row>
    <row r="251" spans="1:17" ht="16.5" x14ac:dyDescent="0.3">
      <c r="A251" s="104" t="s">
        <v>311</v>
      </c>
      <c r="B251" s="105">
        <v>0</v>
      </c>
      <c r="C251" s="106"/>
      <c r="D251" s="106">
        <f t="shared" si="33"/>
        <v>0</v>
      </c>
      <c r="E251" s="107">
        <f t="shared" si="29"/>
        <v>0</v>
      </c>
      <c r="F251" s="105">
        <v>3</v>
      </c>
      <c r="G251" s="106"/>
      <c r="H251" s="106">
        <f t="shared" si="26"/>
        <v>3</v>
      </c>
      <c r="I251" s="107">
        <f t="shared" si="30"/>
        <v>-1</v>
      </c>
      <c r="J251" s="105">
        <v>20</v>
      </c>
      <c r="K251" s="106"/>
      <c r="L251" s="106">
        <f t="shared" si="27"/>
        <v>20</v>
      </c>
      <c r="M251" s="107">
        <f t="shared" si="31"/>
        <v>4.6562025343803518E-7</v>
      </c>
      <c r="N251" s="106">
        <v>30</v>
      </c>
      <c r="O251" s="106"/>
      <c r="P251" s="106">
        <f t="shared" si="28"/>
        <v>30</v>
      </c>
      <c r="Q251" s="108">
        <f t="shared" si="32"/>
        <v>-0.33333333333333337</v>
      </c>
    </row>
    <row r="252" spans="1:17" ht="16.5" x14ac:dyDescent="0.3">
      <c r="A252" s="104" t="s">
        <v>178</v>
      </c>
      <c r="B252" s="105">
        <v>0</v>
      </c>
      <c r="C252" s="106"/>
      <c r="D252" s="106">
        <f t="shared" si="33"/>
        <v>0</v>
      </c>
      <c r="E252" s="107">
        <f t="shared" si="29"/>
        <v>0</v>
      </c>
      <c r="F252" s="105">
        <v>0</v>
      </c>
      <c r="G252" s="106"/>
      <c r="H252" s="106">
        <f t="shared" si="26"/>
        <v>0</v>
      </c>
      <c r="I252" s="107" t="str">
        <f t="shared" si="30"/>
        <v/>
      </c>
      <c r="J252" s="105">
        <v>2</v>
      </c>
      <c r="K252" s="106"/>
      <c r="L252" s="106">
        <f t="shared" si="27"/>
        <v>2</v>
      </c>
      <c r="M252" s="107">
        <f t="shared" si="31"/>
        <v>4.6562025343803521E-8</v>
      </c>
      <c r="N252" s="106">
        <v>0</v>
      </c>
      <c r="O252" s="106"/>
      <c r="P252" s="106">
        <f t="shared" si="28"/>
        <v>0</v>
      </c>
      <c r="Q252" s="108" t="str">
        <f t="shared" si="32"/>
        <v/>
      </c>
    </row>
    <row r="253" spans="1:17" ht="16.5" x14ac:dyDescent="0.3">
      <c r="A253" s="104" t="s">
        <v>250</v>
      </c>
      <c r="B253" s="105">
        <v>0</v>
      </c>
      <c r="C253" s="106"/>
      <c r="D253" s="106">
        <f t="shared" si="33"/>
        <v>0</v>
      </c>
      <c r="E253" s="107">
        <f t="shared" si="29"/>
        <v>0</v>
      </c>
      <c r="F253" s="105">
        <v>0</v>
      </c>
      <c r="G253" s="106"/>
      <c r="H253" s="106">
        <f t="shared" si="26"/>
        <v>0</v>
      </c>
      <c r="I253" s="107" t="str">
        <f t="shared" si="30"/>
        <v/>
      </c>
      <c r="J253" s="105">
        <v>14</v>
      </c>
      <c r="K253" s="106"/>
      <c r="L253" s="106">
        <f t="shared" si="27"/>
        <v>14</v>
      </c>
      <c r="M253" s="107">
        <f t="shared" si="31"/>
        <v>3.2593417740662464E-7</v>
      </c>
      <c r="N253" s="106">
        <v>0</v>
      </c>
      <c r="O253" s="106"/>
      <c r="P253" s="106">
        <f t="shared" si="28"/>
        <v>0</v>
      </c>
      <c r="Q253" s="108" t="str">
        <f t="shared" si="32"/>
        <v/>
      </c>
    </row>
    <row r="254" spans="1:17" ht="16.5" x14ac:dyDescent="0.3">
      <c r="A254" s="104" t="s">
        <v>222</v>
      </c>
      <c r="B254" s="105">
        <v>0</v>
      </c>
      <c r="C254" s="106"/>
      <c r="D254" s="106">
        <f t="shared" si="33"/>
        <v>0</v>
      </c>
      <c r="E254" s="107">
        <f t="shared" si="29"/>
        <v>0</v>
      </c>
      <c r="F254" s="105">
        <v>0</v>
      </c>
      <c r="G254" s="106"/>
      <c r="H254" s="106">
        <f t="shared" si="26"/>
        <v>0</v>
      </c>
      <c r="I254" s="107" t="str">
        <f t="shared" si="30"/>
        <v/>
      </c>
      <c r="J254" s="105">
        <v>0</v>
      </c>
      <c r="K254" s="106"/>
      <c r="L254" s="106">
        <f t="shared" si="27"/>
        <v>0</v>
      </c>
      <c r="M254" s="107">
        <f t="shared" si="31"/>
        <v>0</v>
      </c>
      <c r="N254" s="106">
        <v>12</v>
      </c>
      <c r="O254" s="106"/>
      <c r="P254" s="106">
        <f t="shared" si="28"/>
        <v>12</v>
      </c>
      <c r="Q254" s="108">
        <f t="shared" si="32"/>
        <v>-1</v>
      </c>
    </row>
    <row r="255" spans="1:17" ht="16.5" x14ac:dyDescent="0.3">
      <c r="A255" s="104" t="s">
        <v>138</v>
      </c>
      <c r="B255" s="105">
        <v>0</v>
      </c>
      <c r="C255" s="106"/>
      <c r="D255" s="106">
        <f t="shared" si="33"/>
        <v>0</v>
      </c>
      <c r="E255" s="107">
        <f t="shared" si="29"/>
        <v>0</v>
      </c>
      <c r="F255" s="105">
        <v>0</v>
      </c>
      <c r="G255" s="106"/>
      <c r="H255" s="106">
        <f t="shared" si="26"/>
        <v>0</v>
      </c>
      <c r="I255" s="107" t="str">
        <f t="shared" si="30"/>
        <v/>
      </c>
      <c r="J255" s="105">
        <v>0</v>
      </c>
      <c r="K255" s="106"/>
      <c r="L255" s="106">
        <f t="shared" si="27"/>
        <v>0</v>
      </c>
      <c r="M255" s="107">
        <f t="shared" si="31"/>
        <v>0</v>
      </c>
      <c r="N255" s="106">
        <v>52</v>
      </c>
      <c r="O255" s="106"/>
      <c r="P255" s="106">
        <f t="shared" si="28"/>
        <v>52</v>
      </c>
      <c r="Q255" s="108">
        <f t="shared" si="32"/>
        <v>-1</v>
      </c>
    </row>
    <row r="256" spans="1:17" ht="16.5" x14ac:dyDescent="0.3">
      <c r="A256" s="104" t="s">
        <v>198</v>
      </c>
      <c r="B256" s="105">
        <v>0</v>
      </c>
      <c r="C256" s="106"/>
      <c r="D256" s="106">
        <f t="shared" si="33"/>
        <v>0</v>
      </c>
      <c r="E256" s="107">
        <f t="shared" si="29"/>
        <v>0</v>
      </c>
      <c r="F256" s="105">
        <v>0</v>
      </c>
      <c r="G256" s="106"/>
      <c r="H256" s="106">
        <f t="shared" si="26"/>
        <v>0</v>
      </c>
      <c r="I256" s="107" t="str">
        <f t="shared" si="30"/>
        <v/>
      </c>
      <c r="J256" s="105">
        <v>10</v>
      </c>
      <c r="K256" s="106"/>
      <c r="L256" s="106">
        <f t="shared" si="27"/>
        <v>10</v>
      </c>
      <c r="M256" s="107">
        <f t="shared" si="31"/>
        <v>2.3281012671901759E-7</v>
      </c>
      <c r="N256" s="106">
        <v>73</v>
      </c>
      <c r="O256" s="106"/>
      <c r="P256" s="106">
        <f t="shared" si="28"/>
        <v>73</v>
      </c>
      <c r="Q256" s="108">
        <f t="shared" si="32"/>
        <v>-0.86301369863013699</v>
      </c>
    </row>
    <row r="257" spans="1:17" ht="16.5" x14ac:dyDescent="0.3">
      <c r="A257" s="104" t="s">
        <v>223</v>
      </c>
      <c r="B257" s="105">
        <v>0</v>
      </c>
      <c r="C257" s="106"/>
      <c r="D257" s="106">
        <f t="shared" si="33"/>
        <v>0</v>
      </c>
      <c r="E257" s="107">
        <f t="shared" si="29"/>
        <v>0</v>
      </c>
      <c r="F257" s="105">
        <v>0</v>
      </c>
      <c r="G257" s="106"/>
      <c r="H257" s="106">
        <f t="shared" si="26"/>
        <v>0</v>
      </c>
      <c r="I257" s="107" t="str">
        <f t="shared" si="30"/>
        <v/>
      </c>
      <c r="J257" s="105">
        <v>0</v>
      </c>
      <c r="K257" s="106"/>
      <c r="L257" s="106">
        <f t="shared" si="27"/>
        <v>0</v>
      </c>
      <c r="M257" s="107">
        <f t="shared" si="31"/>
        <v>0</v>
      </c>
      <c r="N257" s="106">
        <v>2</v>
      </c>
      <c r="O257" s="106"/>
      <c r="P257" s="106">
        <f t="shared" si="28"/>
        <v>2</v>
      </c>
      <c r="Q257" s="108">
        <f t="shared" si="32"/>
        <v>-1</v>
      </c>
    </row>
    <row r="258" spans="1:17" ht="16.5" x14ac:dyDescent="0.3">
      <c r="A258" s="104" t="s">
        <v>224</v>
      </c>
      <c r="B258" s="105">
        <v>0</v>
      </c>
      <c r="C258" s="106"/>
      <c r="D258" s="106">
        <f t="shared" si="33"/>
        <v>0</v>
      </c>
      <c r="E258" s="107">
        <f t="shared" si="29"/>
        <v>0</v>
      </c>
      <c r="F258" s="105">
        <v>0</v>
      </c>
      <c r="G258" s="106"/>
      <c r="H258" s="106">
        <f t="shared" si="26"/>
        <v>0</v>
      </c>
      <c r="I258" s="107" t="str">
        <f t="shared" si="30"/>
        <v/>
      </c>
      <c r="J258" s="105">
        <v>0</v>
      </c>
      <c r="K258" s="106"/>
      <c r="L258" s="106">
        <f t="shared" si="27"/>
        <v>0</v>
      </c>
      <c r="M258" s="107">
        <f t="shared" si="31"/>
        <v>0</v>
      </c>
      <c r="N258" s="106">
        <v>16</v>
      </c>
      <c r="O258" s="106"/>
      <c r="P258" s="106">
        <f t="shared" si="28"/>
        <v>16</v>
      </c>
      <c r="Q258" s="108">
        <f t="shared" si="32"/>
        <v>-1</v>
      </c>
    </row>
    <row r="259" spans="1:17" ht="16.5" x14ac:dyDescent="0.3">
      <c r="A259" s="104" t="s">
        <v>159</v>
      </c>
      <c r="B259" s="105">
        <v>0</v>
      </c>
      <c r="C259" s="106"/>
      <c r="D259" s="106">
        <f t="shared" si="33"/>
        <v>0</v>
      </c>
      <c r="E259" s="107">
        <f t="shared" si="29"/>
        <v>0</v>
      </c>
      <c r="F259" s="105">
        <v>0</v>
      </c>
      <c r="G259" s="106"/>
      <c r="H259" s="106">
        <f t="shared" si="26"/>
        <v>0</v>
      </c>
      <c r="I259" s="107" t="str">
        <f t="shared" si="30"/>
        <v/>
      </c>
      <c r="J259" s="105">
        <v>4</v>
      </c>
      <c r="K259" s="106"/>
      <c r="L259" s="106">
        <f t="shared" si="27"/>
        <v>4</v>
      </c>
      <c r="M259" s="107">
        <f t="shared" si="31"/>
        <v>9.3124050687607043E-8</v>
      </c>
      <c r="N259" s="106">
        <v>0</v>
      </c>
      <c r="O259" s="106"/>
      <c r="P259" s="106">
        <f t="shared" si="28"/>
        <v>0</v>
      </c>
      <c r="Q259" s="108" t="str">
        <f t="shared" si="32"/>
        <v/>
      </c>
    </row>
    <row r="260" spans="1:17" ht="16.5" x14ac:dyDescent="0.3">
      <c r="A260" s="104" t="s">
        <v>180</v>
      </c>
      <c r="B260" s="105">
        <v>0</v>
      </c>
      <c r="C260" s="106"/>
      <c r="D260" s="106">
        <f t="shared" si="33"/>
        <v>0</v>
      </c>
      <c r="E260" s="107">
        <f t="shared" si="29"/>
        <v>0</v>
      </c>
      <c r="F260" s="105">
        <v>0</v>
      </c>
      <c r="G260" s="106"/>
      <c r="H260" s="106">
        <f t="shared" si="26"/>
        <v>0</v>
      </c>
      <c r="I260" s="107" t="str">
        <f t="shared" si="30"/>
        <v/>
      </c>
      <c r="J260" s="105">
        <v>28</v>
      </c>
      <c r="K260" s="106"/>
      <c r="L260" s="106">
        <f t="shared" si="27"/>
        <v>28</v>
      </c>
      <c r="M260" s="107">
        <f t="shared" si="31"/>
        <v>6.5186835481324929E-7</v>
      </c>
      <c r="N260" s="106">
        <v>0</v>
      </c>
      <c r="O260" s="106"/>
      <c r="P260" s="106">
        <f t="shared" si="28"/>
        <v>0</v>
      </c>
      <c r="Q260" s="108" t="str">
        <f t="shared" si="32"/>
        <v/>
      </c>
    </row>
    <row r="261" spans="1:17" ht="16.5" x14ac:dyDescent="0.3">
      <c r="A261" s="104" t="s">
        <v>328</v>
      </c>
      <c r="B261" s="105">
        <v>0</v>
      </c>
      <c r="C261" s="106"/>
      <c r="D261" s="106">
        <f t="shared" si="33"/>
        <v>0</v>
      </c>
      <c r="E261" s="107">
        <f t="shared" si="29"/>
        <v>0</v>
      </c>
      <c r="F261" s="105">
        <v>0</v>
      </c>
      <c r="G261" s="106"/>
      <c r="H261" s="106">
        <f t="shared" si="26"/>
        <v>0</v>
      </c>
      <c r="I261" s="107" t="str">
        <f t="shared" si="30"/>
        <v/>
      </c>
      <c r="J261" s="105">
        <v>5</v>
      </c>
      <c r="K261" s="106"/>
      <c r="L261" s="106">
        <f t="shared" si="27"/>
        <v>5</v>
      </c>
      <c r="M261" s="107">
        <f t="shared" si="31"/>
        <v>1.1640506335950879E-7</v>
      </c>
      <c r="N261" s="106">
        <v>18</v>
      </c>
      <c r="O261" s="106"/>
      <c r="P261" s="106">
        <f t="shared" si="28"/>
        <v>18</v>
      </c>
      <c r="Q261" s="108">
        <f t="shared" si="32"/>
        <v>-0.72222222222222221</v>
      </c>
    </row>
    <row r="262" spans="1:17" ht="16.5" x14ac:dyDescent="0.3">
      <c r="A262" s="104" t="s">
        <v>226</v>
      </c>
      <c r="B262" s="105">
        <v>0</v>
      </c>
      <c r="C262" s="106"/>
      <c r="D262" s="106">
        <f t="shared" si="33"/>
        <v>0</v>
      </c>
      <c r="E262" s="107">
        <f t="shared" si="29"/>
        <v>0</v>
      </c>
      <c r="F262" s="105">
        <v>0</v>
      </c>
      <c r="G262" s="106"/>
      <c r="H262" s="106">
        <f t="shared" si="26"/>
        <v>0</v>
      </c>
      <c r="I262" s="107" t="str">
        <f t="shared" si="30"/>
        <v/>
      </c>
      <c r="J262" s="105">
        <v>0</v>
      </c>
      <c r="K262" s="106"/>
      <c r="L262" s="106">
        <f t="shared" si="27"/>
        <v>0</v>
      </c>
      <c r="M262" s="107">
        <f t="shared" si="31"/>
        <v>0</v>
      </c>
      <c r="N262" s="106">
        <v>16</v>
      </c>
      <c r="O262" s="106"/>
      <c r="P262" s="106">
        <f t="shared" si="28"/>
        <v>16</v>
      </c>
      <c r="Q262" s="108">
        <f t="shared" si="32"/>
        <v>-1</v>
      </c>
    </row>
    <row r="263" spans="1:17" ht="16.5" x14ac:dyDescent="0.3">
      <c r="A263" s="104" t="s">
        <v>285</v>
      </c>
      <c r="B263" s="105">
        <v>0</v>
      </c>
      <c r="C263" s="106"/>
      <c r="D263" s="106">
        <f t="shared" si="33"/>
        <v>0</v>
      </c>
      <c r="E263" s="107">
        <f t="shared" si="29"/>
        <v>0</v>
      </c>
      <c r="F263" s="105">
        <v>0</v>
      </c>
      <c r="G263" s="106"/>
      <c r="H263" s="106">
        <f t="shared" ref="H263:H316" si="34">G263+F263</f>
        <v>0</v>
      </c>
      <c r="I263" s="107" t="str">
        <f t="shared" si="30"/>
        <v/>
      </c>
      <c r="J263" s="105">
        <v>0</v>
      </c>
      <c r="K263" s="106"/>
      <c r="L263" s="106">
        <f t="shared" ref="L263:L317" si="35">K263+J263</f>
        <v>0</v>
      </c>
      <c r="M263" s="107">
        <f t="shared" si="31"/>
        <v>0</v>
      </c>
      <c r="N263" s="106">
        <v>4</v>
      </c>
      <c r="O263" s="106"/>
      <c r="P263" s="106">
        <f t="shared" ref="P263:P317" si="36">O263+N263</f>
        <v>4</v>
      </c>
      <c r="Q263" s="108">
        <f t="shared" si="32"/>
        <v>-1</v>
      </c>
    </row>
    <row r="264" spans="1:17" ht="16.5" x14ac:dyDescent="0.3">
      <c r="A264" s="104" t="s">
        <v>157</v>
      </c>
      <c r="B264" s="105">
        <v>0</v>
      </c>
      <c r="C264" s="106"/>
      <c r="D264" s="106">
        <f t="shared" si="33"/>
        <v>0</v>
      </c>
      <c r="E264" s="107">
        <f t="shared" ref="E264:E317" si="37">D264/$D$7</f>
        <v>0</v>
      </c>
      <c r="F264" s="105">
        <v>0</v>
      </c>
      <c r="G264" s="106"/>
      <c r="H264" s="106">
        <f t="shared" si="34"/>
        <v>0</v>
      </c>
      <c r="I264" s="107" t="str">
        <f t="shared" ref="I264:I317" si="38">IFERROR(D264/H264-1,"")</f>
        <v/>
      </c>
      <c r="J264" s="105">
        <v>4</v>
      </c>
      <c r="K264" s="106"/>
      <c r="L264" s="106">
        <f t="shared" si="35"/>
        <v>4</v>
      </c>
      <c r="M264" s="107">
        <f t="shared" ref="M264:M317" si="39">L264/$L$7</f>
        <v>9.3124050687607043E-8</v>
      </c>
      <c r="N264" s="106">
        <v>0</v>
      </c>
      <c r="O264" s="106"/>
      <c r="P264" s="106">
        <f t="shared" si="36"/>
        <v>0</v>
      </c>
      <c r="Q264" s="108" t="str">
        <f t="shared" ref="Q264:Q317" si="40">IFERROR(L264/P264-1,"")</f>
        <v/>
      </c>
    </row>
    <row r="265" spans="1:17" ht="16.5" x14ac:dyDescent="0.3">
      <c r="A265" s="104" t="s">
        <v>188</v>
      </c>
      <c r="B265" s="105">
        <v>0</v>
      </c>
      <c r="C265" s="106"/>
      <c r="D265" s="106">
        <f t="shared" si="33"/>
        <v>0</v>
      </c>
      <c r="E265" s="107">
        <f t="shared" si="37"/>
        <v>0</v>
      </c>
      <c r="F265" s="105">
        <v>0</v>
      </c>
      <c r="G265" s="106"/>
      <c r="H265" s="106">
        <f t="shared" si="34"/>
        <v>0</v>
      </c>
      <c r="I265" s="107" t="str">
        <f t="shared" si="38"/>
        <v/>
      </c>
      <c r="J265" s="105">
        <v>10</v>
      </c>
      <c r="K265" s="106"/>
      <c r="L265" s="106">
        <f t="shared" si="35"/>
        <v>10</v>
      </c>
      <c r="M265" s="107">
        <f t="shared" si="39"/>
        <v>2.3281012671901759E-7</v>
      </c>
      <c r="N265" s="106">
        <v>0</v>
      </c>
      <c r="O265" s="106"/>
      <c r="P265" s="106">
        <f t="shared" si="36"/>
        <v>0</v>
      </c>
      <c r="Q265" s="108" t="str">
        <f t="shared" si="40"/>
        <v/>
      </c>
    </row>
    <row r="266" spans="1:17" ht="16.5" x14ac:dyDescent="0.3">
      <c r="A266" s="104" t="s">
        <v>233</v>
      </c>
      <c r="B266" s="105">
        <v>0</v>
      </c>
      <c r="C266" s="106"/>
      <c r="D266" s="106">
        <f t="shared" si="33"/>
        <v>0</v>
      </c>
      <c r="E266" s="107">
        <f t="shared" si="37"/>
        <v>0</v>
      </c>
      <c r="F266" s="105">
        <v>0</v>
      </c>
      <c r="G266" s="106"/>
      <c r="H266" s="106">
        <f t="shared" si="34"/>
        <v>0</v>
      </c>
      <c r="I266" s="107" t="str">
        <f t="shared" si="38"/>
        <v/>
      </c>
      <c r="J266" s="105">
        <v>0</v>
      </c>
      <c r="K266" s="106"/>
      <c r="L266" s="106">
        <f t="shared" si="35"/>
        <v>0</v>
      </c>
      <c r="M266" s="107">
        <f t="shared" si="39"/>
        <v>0</v>
      </c>
      <c r="N266" s="106">
        <v>24</v>
      </c>
      <c r="O266" s="106"/>
      <c r="P266" s="106">
        <f t="shared" si="36"/>
        <v>24</v>
      </c>
      <c r="Q266" s="108">
        <f t="shared" si="40"/>
        <v>-1</v>
      </c>
    </row>
    <row r="267" spans="1:17" ht="16.5" x14ac:dyDescent="0.3">
      <c r="A267" s="104" t="s">
        <v>287</v>
      </c>
      <c r="B267" s="105">
        <v>0</v>
      </c>
      <c r="C267" s="106"/>
      <c r="D267" s="106">
        <f t="shared" si="33"/>
        <v>0</v>
      </c>
      <c r="E267" s="107">
        <f t="shared" si="37"/>
        <v>0</v>
      </c>
      <c r="F267" s="105">
        <v>0</v>
      </c>
      <c r="G267" s="106"/>
      <c r="H267" s="106">
        <f t="shared" si="34"/>
        <v>0</v>
      </c>
      <c r="I267" s="107" t="str">
        <f t="shared" si="38"/>
        <v/>
      </c>
      <c r="J267" s="105">
        <v>96</v>
      </c>
      <c r="K267" s="106"/>
      <c r="L267" s="106">
        <f t="shared" si="35"/>
        <v>96</v>
      </c>
      <c r="M267" s="107">
        <f t="shared" si="39"/>
        <v>2.2349772165025689E-6</v>
      </c>
      <c r="N267" s="106">
        <v>39</v>
      </c>
      <c r="O267" s="106"/>
      <c r="P267" s="106">
        <f t="shared" si="36"/>
        <v>39</v>
      </c>
      <c r="Q267" s="108">
        <f t="shared" si="40"/>
        <v>1.4615384615384617</v>
      </c>
    </row>
    <row r="268" spans="1:17" ht="16.5" x14ac:dyDescent="0.3">
      <c r="A268" s="104" t="s">
        <v>182</v>
      </c>
      <c r="B268" s="105">
        <v>0</v>
      </c>
      <c r="C268" s="106"/>
      <c r="D268" s="106">
        <f t="shared" si="33"/>
        <v>0</v>
      </c>
      <c r="E268" s="107">
        <f t="shared" si="37"/>
        <v>0</v>
      </c>
      <c r="F268" s="105">
        <v>0</v>
      </c>
      <c r="G268" s="106"/>
      <c r="H268" s="106">
        <f t="shared" si="34"/>
        <v>0</v>
      </c>
      <c r="I268" s="107" t="str">
        <f t="shared" si="38"/>
        <v/>
      </c>
      <c r="J268" s="105">
        <v>36</v>
      </c>
      <c r="K268" s="106"/>
      <c r="L268" s="106">
        <f t="shared" si="35"/>
        <v>36</v>
      </c>
      <c r="M268" s="107">
        <f t="shared" si="39"/>
        <v>8.3811645618846329E-7</v>
      </c>
      <c r="N268" s="106">
        <v>4</v>
      </c>
      <c r="O268" s="106"/>
      <c r="P268" s="106">
        <f t="shared" si="36"/>
        <v>4</v>
      </c>
      <c r="Q268" s="108">
        <f t="shared" si="40"/>
        <v>8</v>
      </c>
    </row>
    <row r="269" spans="1:17" ht="16.5" x14ac:dyDescent="0.3">
      <c r="A269" s="104" t="s">
        <v>219</v>
      </c>
      <c r="B269" s="105">
        <v>0</v>
      </c>
      <c r="C269" s="106"/>
      <c r="D269" s="106">
        <f t="shared" si="33"/>
        <v>0</v>
      </c>
      <c r="E269" s="107">
        <f t="shared" si="37"/>
        <v>0</v>
      </c>
      <c r="F269" s="105">
        <v>0</v>
      </c>
      <c r="G269" s="106"/>
      <c r="H269" s="106">
        <f t="shared" si="34"/>
        <v>0</v>
      </c>
      <c r="I269" s="107" t="str">
        <f t="shared" si="38"/>
        <v/>
      </c>
      <c r="J269" s="105">
        <v>0</v>
      </c>
      <c r="K269" s="106"/>
      <c r="L269" s="106">
        <f t="shared" si="35"/>
        <v>0</v>
      </c>
      <c r="M269" s="107">
        <f t="shared" si="39"/>
        <v>0</v>
      </c>
      <c r="N269" s="106">
        <v>16</v>
      </c>
      <c r="O269" s="106"/>
      <c r="P269" s="106">
        <f t="shared" si="36"/>
        <v>16</v>
      </c>
      <c r="Q269" s="108">
        <f t="shared" si="40"/>
        <v>-1</v>
      </c>
    </row>
    <row r="270" spans="1:17" ht="16.5" x14ac:dyDescent="0.3">
      <c r="A270" s="104" t="s">
        <v>301</v>
      </c>
      <c r="B270" s="105">
        <v>0</v>
      </c>
      <c r="C270" s="106"/>
      <c r="D270" s="106">
        <f t="shared" si="33"/>
        <v>0</v>
      </c>
      <c r="E270" s="107">
        <f t="shared" si="37"/>
        <v>0</v>
      </c>
      <c r="F270" s="105">
        <v>0</v>
      </c>
      <c r="G270" s="106"/>
      <c r="H270" s="106">
        <f t="shared" si="34"/>
        <v>0</v>
      </c>
      <c r="I270" s="107" t="str">
        <f t="shared" si="38"/>
        <v/>
      </c>
      <c r="J270" s="105">
        <v>64</v>
      </c>
      <c r="K270" s="106"/>
      <c r="L270" s="106">
        <f t="shared" si="35"/>
        <v>64</v>
      </c>
      <c r="M270" s="107">
        <f t="shared" si="39"/>
        <v>1.4899848110017127E-6</v>
      </c>
      <c r="N270" s="106">
        <v>42</v>
      </c>
      <c r="O270" s="106"/>
      <c r="P270" s="106">
        <f t="shared" si="36"/>
        <v>42</v>
      </c>
      <c r="Q270" s="108">
        <f t="shared" si="40"/>
        <v>0.52380952380952372</v>
      </c>
    </row>
    <row r="271" spans="1:17" ht="16.5" x14ac:dyDescent="0.3">
      <c r="A271" s="104" t="s">
        <v>344</v>
      </c>
      <c r="B271" s="105">
        <v>0</v>
      </c>
      <c r="C271" s="106"/>
      <c r="D271" s="106">
        <f t="shared" si="33"/>
        <v>0</v>
      </c>
      <c r="E271" s="107">
        <f t="shared" si="37"/>
        <v>0</v>
      </c>
      <c r="F271" s="105">
        <v>0</v>
      </c>
      <c r="G271" s="106"/>
      <c r="H271" s="106">
        <f t="shared" si="34"/>
        <v>0</v>
      </c>
      <c r="I271" s="107" t="str">
        <f t="shared" si="38"/>
        <v/>
      </c>
      <c r="J271" s="105">
        <v>3</v>
      </c>
      <c r="K271" s="106"/>
      <c r="L271" s="106">
        <f t="shared" si="35"/>
        <v>3</v>
      </c>
      <c r="M271" s="107">
        <f t="shared" si="39"/>
        <v>6.9843038015705279E-8</v>
      </c>
      <c r="N271" s="106">
        <v>5</v>
      </c>
      <c r="O271" s="106"/>
      <c r="P271" s="106">
        <f t="shared" si="36"/>
        <v>5</v>
      </c>
      <c r="Q271" s="108">
        <f t="shared" si="40"/>
        <v>-0.4</v>
      </c>
    </row>
    <row r="272" spans="1:17" ht="16.5" x14ac:dyDescent="0.3">
      <c r="A272" s="104" t="s">
        <v>326</v>
      </c>
      <c r="B272" s="105">
        <v>0</v>
      </c>
      <c r="C272" s="106"/>
      <c r="D272" s="106">
        <f t="shared" si="33"/>
        <v>0</v>
      </c>
      <c r="E272" s="107">
        <f t="shared" si="37"/>
        <v>0</v>
      </c>
      <c r="F272" s="105">
        <v>0</v>
      </c>
      <c r="G272" s="106"/>
      <c r="H272" s="106">
        <f t="shared" si="34"/>
        <v>0</v>
      </c>
      <c r="I272" s="107" t="str">
        <f t="shared" si="38"/>
        <v/>
      </c>
      <c r="J272" s="105">
        <v>0</v>
      </c>
      <c r="K272" s="106"/>
      <c r="L272" s="106">
        <f t="shared" si="35"/>
        <v>0</v>
      </c>
      <c r="M272" s="107">
        <f t="shared" si="39"/>
        <v>0</v>
      </c>
      <c r="N272" s="106">
        <v>13</v>
      </c>
      <c r="O272" s="106"/>
      <c r="P272" s="106">
        <f t="shared" si="36"/>
        <v>13</v>
      </c>
      <c r="Q272" s="108">
        <f t="shared" si="40"/>
        <v>-1</v>
      </c>
    </row>
    <row r="273" spans="1:17" ht="16.5" x14ac:dyDescent="0.3">
      <c r="A273" s="104" t="s">
        <v>286</v>
      </c>
      <c r="B273" s="105">
        <v>0</v>
      </c>
      <c r="C273" s="106"/>
      <c r="D273" s="106">
        <f t="shared" si="33"/>
        <v>0</v>
      </c>
      <c r="E273" s="107">
        <f t="shared" si="37"/>
        <v>0</v>
      </c>
      <c r="F273" s="105">
        <v>0</v>
      </c>
      <c r="G273" s="106"/>
      <c r="H273" s="106">
        <f t="shared" si="34"/>
        <v>0</v>
      </c>
      <c r="I273" s="107" t="str">
        <f t="shared" si="38"/>
        <v/>
      </c>
      <c r="J273" s="105">
        <v>0</v>
      </c>
      <c r="K273" s="106"/>
      <c r="L273" s="106">
        <f t="shared" si="35"/>
        <v>0</v>
      </c>
      <c r="M273" s="107">
        <f t="shared" si="39"/>
        <v>0</v>
      </c>
      <c r="N273" s="106">
        <v>38</v>
      </c>
      <c r="O273" s="106"/>
      <c r="P273" s="106">
        <f t="shared" si="36"/>
        <v>38</v>
      </c>
      <c r="Q273" s="108">
        <f t="shared" si="40"/>
        <v>-1</v>
      </c>
    </row>
    <row r="274" spans="1:17" ht="16.5" x14ac:dyDescent="0.3">
      <c r="A274" s="104" t="s">
        <v>360</v>
      </c>
      <c r="B274" s="105">
        <v>0</v>
      </c>
      <c r="C274" s="106"/>
      <c r="D274" s="106">
        <f t="shared" si="33"/>
        <v>0</v>
      </c>
      <c r="E274" s="107">
        <f t="shared" si="37"/>
        <v>0</v>
      </c>
      <c r="F274" s="105">
        <v>0</v>
      </c>
      <c r="G274" s="106"/>
      <c r="H274" s="106">
        <f t="shared" si="34"/>
        <v>0</v>
      </c>
      <c r="I274" s="107" t="str">
        <f t="shared" si="38"/>
        <v/>
      </c>
      <c r="J274" s="105">
        <v>0</v>
      </c>
      <c r="K274" s="106"/>
      <c r="L274" s="106">
        <f t="shared" si="35"/>
        <v>0</v>
      </c>
      <c r="M274" s="107">
        <f t="shared" si="39"/>
        <v>0</v>
      </c>
      <c r="N274" s="106">
        <v>0</v>
      </c>
      <c r="O274" s="106"/>
      <c r="P274" s="106">
        <f t="shared" si="36"/>
        <v>0</v>
      </c>
      <c r="Q274" s="108" t="str">
        <f t="shared" si="40"/>
        <v/>
      </c>
    </row>
    <row r="275" spans="1:17" ht="16.5" x14ac:dyDescent="0.3">
      <c r="A275" s="104" t="s">
        <v>210</v>
      </c>
      <c r="B275" s="105">
        <v>0</v>
      </c>
      <c r="C275" s="106"/>
      <c r="D275" s="106">
        <f t="shared" si="33"/>
        <v>0</v>
      </c>
      <c r="E275" s="107">
        <f t="shared" si="37"/>
        <v>0</v>
      </c>
      <c r="F275" s="105">
        <v>0</v>
      </c>
      <c r="G275" s="106"/>
      <c r="H275" s="106">
        <f t="shared" si="34"/>
        <v>0</v>
      </c>
      <c r="I275" s="107" t="str">
        <f t="shared" si="38"/>
        <v/>
      </c>
      <c r="J275" s="105">
        <v>12</v>
      </c>
      <c r="K275" s="106"/>
      <c r="L275" s="106">
        <f t="shared" si="35"/>
        <v>12</v>
      </c>
      <c r="M275" s="107">
        <f t="shared" si="39"/>
        <v>2.7937215206282112E-7</v>
      </c>
      <c r="N275" s="106">
        <v>0</v>
      </c>
      <c r="O275" s="106"/>
      <c r="P275" s="106">
        <f t="shared" si="36"/>
        <v>0</v>
      </c>
      <c r="Q275" s="108" t="str">
        <f t="shared" si="40"/>
        <v/>
      </c>
    </row>
    <row r="276" spans="1:17" ht="16.5" x14ac:dyDescent="0.3">
      <c r="A276" s="104" t="s">
        <v>149</v>
      </c>
      <c r="B276" s="105">
        <v>0</v>
      </c>
      <c r="C276" s="106"/>
      <c r="D276" s="106">
        <f t="shared" si="33"/>
        <v>0</v>
      </c>
      <c r="E276" s="107">
        <f t="shared" si="37"/>
        <v>0</v>
      </c>
      <c r="F276" s="105">
        <v>0</v>
      </c>
      <c r="G276" s="106"/>
      <c r="H276" s="106">
        <f t="shared" si="34"/>
        <v>0</v>
      </c>
      <c r="I276" s="107" t="str">
        <f t="shared" si="38"/>
        <v/>
      </c>
      <c r="J276" s="105">
        <v>27</v>
      </c>
      <c r="K276" s="106"/>
      <c r="L276" s="106">
        <f t="shared" si="35"/>
        <v>27</v>
      </c>
      <c r="M276" s="107">
        <f t="shared" si="39"/>
        <v>6.285873421413475E-7</v>
      </c>
      <c r="N276" s="106">
        <v>45</v>
      </c>
      <c r="O276" s="106"/>
      <c r="P276" s="106">
        <f t="shared" si="36"/>
        <v>45</v>
      </c>
      <c r="Q276" s="108">
        <f t="shared" si="40"/>
        <v>-0.4</v>
      </c>
    </row>
    <row r="277" spans="1:17" ht="16.5" x14ac:dyDescent="0.3">
      <c r="A277" s="104" t="s">
        <v>346</v>
      </c>
      <c r="B277" s="105">
        <v>0</v>
      </c>
      <c r="C277" s="106"/>
      <c r="D277" s="106">
        <f t="shared" si="33"/>
        <v>0</v>
      </c>
      <c r="E277" s="107">
        <f t="shared" si="37"/>
        <v>0</v>
      </c>
      <c r="F277" s="105">
        <v>0</v>
      </c>
      <c r="G277" s="106"/>
      <c r="H277" s="106">
        <f t="shared" si="34"/>
        <v>0</v>
      </c>
      <c r="I277" s="107" t="str">
        <f t="shared" si="38"/>
        <v/>
      </c>
      <c r="J277" s="105">
        <v>1476</v>
      </c>
      <c r="K277" s="106"/>
      <c r="L277" s="106">
        <f t="shared" si="35"/>
        <v>1476</v>
      </c>
      <c r="M277" s="107">
        <f t="shared" si="39"/>
        <v>3.4362774703726998E-5</v>
      </c>
      <c r="N277" s="106">
        <v>315</v>
      </c>
      <c r="O277" s="106"/>
      <c r="P277" s="106">
        <f t="shared" si="36"/>
        <v>315</v>
      </c>
      <c r="Q277" s="108">
        <f t="shared" si="40"/>
        <v>3.6857142857142859</v>
      </c>
    </row>
    <row r="278" spans="1:17" ht="16.5" x14ac:dyDescent="0.3">
      <c r="A278" s="104" t="s">
        <v>179</v>
      </c>
      <c r="B278" s="105">
        <v>0</v>
      </c>
      <c r="C278" s="106"/>
      <c r="D278" s="106">
        <f t="shared" si="33"/>
        <v>0</v>
      </c>
      <c r="E278" s="107">
        <f t="shared" si="37"/>
        <v>0</v>
      </c>
      <c r="F278" s="105">
        <v>0</v>
      </c>
      <c r="G278" s="106"/>
      <c r="H278" s="106">
        <f t="shared" si="34"/>
        <v>0</v>
      </c>
      <c r="I278" s="107" t="str">
        <f t="shared" si="38"/>
        <v/>
      </c>
      <c r="J278" s="105">
        <v>43</v>
      </c>
      <c r="K278" s="106"/>
      <c r="L278" s="106">
        <f t="shared" si="35"/>
        <v>43</v>
      </c>
      <c r="M278" s="107">
        <f t="shared" si="39"/>
        <v>1.0010835448917756E-6</v>
      </c>
      <c r="N278" s="106">
        <v>0</v>
      </c>
      <c r="O278" s="106"/>
      <c r="P278" s="106">
        <f t="shared" si="36"/>
        <v>0</v>
      </c>
      <c r="Q278" s="108" t="str">
        <f t="shared" si="40"/>
        <v/>
      </c>
    </row>
    <row r="279" spans="1:17" ht="16.5" x14ac:dyDescent="0.3">
      <c r="A279" s="104" t="s">
        <v>264</v>
      </c>
      <c r="B279" s="105">
        <v>0</v>
      </c>
      <c r="C279" s="106"/>
      <c r="D279" s="106">
        <f t="shared" si="33"/>
        <v>0</v>
      </c>
      <c r="E279" s="107">
        <f t="shared" si="37"/>
        <v>0</v>
      </c>
      <c r="F279" s="105">
        <v>0</v>
      </c>
      <c r="G279" s="106"/>
      <c r="H279" s="106">
        <f t="shared" si="34"/>
        <v>0</v>
      </c>
      <c r="I279" s="107" t="str">
        <f t="shared" si="38"/>
        <v/>
      </c>
      <c r="J279" s="105">
        <v>23</v>
      </c>
      <c r="K279" s="106"/>
      <c r="L279" s="106">
        <f t="shared" si="35"/>
        <v>23</v>
      </c>
      <c r="M279" s="107">
        <f t="shared" si="39"/>
        <v>5.3546329145374044E-7</v>
      </c>
      <c r="N279" s="106">
        <v>35</v>
      </c>
      <c r="O279" s="106"/>
      <c r="P279" s="106">
        <f t="shared" si="36"/>
        <v>35</v>
      </c>
      <c r="Q279" s="108">
        <f t="shared" si="40"/>
        <v>-0.34285714285714286</v>
      </c>
    </row>
    <row r="280" spans="1:17" ht="16.5" x14ac:dyDescent="0.3">
      <c r="A280" s="104" t="s">
        <v>333</v>
      </c>
      <c r="B280" s="105">
        <v>0</v>
      </c>
      <c r="C280" s="106"/>
      <c r="D280" s="106">
        <f t="shared" si="33"/>
        <v>0</v>
      </c>
      <c r="E280" s="107">
        <f t="shared" si="37"/>
        <v>0</v>
      </c>
      <c r="F280" s="105">
        <v>0</v>
      </c>
      <c r="G280" s="106"/>
      <c r="H280" s="106">
        <f t="shared" si="34"/>
        <v>0</v>
      </c>
      <c r="I280" s="107" t="str">
        <f t="shared" si="38"/>
        <v/>
      </c>
      <c r="J280" s="105">
        <v>8</v>
      </c>
      <c r="K280" s="106"/>
      <c r="L280" s="106">
        <f t="shared" si="35"/>
        <v>8</v>
      </c>
      <c r="M280" s="107">
        <f t="shared" si="39"/>
        <v>1.8624810137521409E-7</v>
      </c>
      <c r="N280" s="106">
        <v>0</v>
      </c>
      <c r="O280" s="106"/>
      <c r="P280" s="106">
        <f t="shared" si="36"/>
        <v>0</v>
      </c>
      <c r="Q280" s="108" t="str">
        <f t="shared" si="40"/>
        <v/>
      </c>
    </row>
    <row r="281" spans="1:17" ht="16.5" x14ac:dyDescent="0.3">
      <c r="A281" s="104" t="s">
        <v>290</v>
      </c>
      <c r="B281" s="105">
        <v>0</v>
      </c>
      <c r="C281" s="106"/>
      <c r="D281" s="106">
        <f t="shared" si="33"/>
        <v>0</v>
      </c>
      <c r="E281" s="107">
        <f t="shared" si="37"/>
        <v>0</v>
      </c>
      <c r="F281" s="105">
        <v>0</v>
      </c>
      <c r="G281" s="106"/>
      <c r="H281" s="106">
        <f t="shared" si="34"/>
        <v>0</v>
      </c>
      <c r="I281" s="107" t="str">
        <f t="shared" si="38"/>
        <v/>
      </c>
      <c r="J281" s="105">
        <v>0</v>
      </c>
      <c r="K281" s="106"/>
      <c r="L281" s="106">
        <f t="shared" si="35"/>
        <v>0</v>
      </c>
      <c r="M281" s="107">
        <f t="shared" si="39"/>
        <v>0</v>
      </c>
      <c r="N281" s="106">
        <v>0</v>
      </c>
      <c r="O281" s="106"/>
      <c r="P281" s="106">
        <f t="shared" si="36"/>
        <v>0</v>
      </c>
      <c r="Q281" s="108" t="str">
        <f t="shared" si="40"/>
        <v/>
      </c>
    </row>
    <row r="282" spans="1:17" ht="16.5" x14ac:dyDescent="0.3">
      <c r="A282" s="104" t="s">
        <v>364</v>
      </c>
      <c r="B282" s="105">
        <v>0</v>
      </c>
      <c r="C282" s="106"/>
      <c r="D282" s="106">
        <f t="shared" si="33"/>
        <v>0</v>
      </c>
      <c r="E282" s="107">
        <f t="shared" si="37"/>
        <v>0</v>
      </c>
      <c r="F282" s="105">
        <v>0</v>
      </c>
      <c r="G282" s="106"/>
      <c r="H282" s="106">
        <f t="shared" si="34"/>
        <v>0</v>
      </c>
      <c r="I282" s="107" t="str">
        <f t="shared" si="38"/>
        <v/>
      </c>
      <c r="J282" s="105">
        <v>0</v>
      </c>
      <c r="K282" s="106"/>
      <c r="L282" s="106">
        <f t="shared" si="35"/>
        <v>0</v>
      </c>
      <c r="M282" s="107">
        <f t="shared" si="39"/>
        <v>0</v>
      </c>
      <c r="N282" s="106">
        <v>14</v>
      </c>
      <c r="O282" s="106"/>
      <c r="P282" s="106">
        <f t="shared" si="36"/>
        <v>14</v>
      </c>
      <c r="Q282" s="108">
        <f t="shared" si="40"/>
        <v>-1</v>
      </c>
    </row>
    <row r="283" spans="1:17" ht="16.5" x14ac:dyDescent="0.3">
      <c r="A283" s="104" t="s">
        <v>140</v>
      </c>
      <c r="B283" s="105">
        <v>0</v>
      </c>
      <c r="C283" s="106"/>
      <c r="D283" s="106">
        <f t="shared" si="33"/>
        <v>0</v>
      </c>
      <c r="E283" s="107">
        <f t="shared" si="37"/>
        <v>0</v>
      </c>
      <c r="F283" s="105">
        <v>0</v>
      </c>
      <c r="G283" s="106"/>
      <c r="H283" s="106">
        <f t="shared" si="34"/>
        <v>0</v>
      </c>
      <c r="I283" s="107" t="str">
        <f t="shared" si="38"/>
        <v/>
      </c>
      <c r="J283" s="105">
        <v>8</v>
      </c>
      <c r="K283" s="106"/>
      <c r="L283" s="106">
        <f t="shared" si="35"/>
        <v>8</v>
      </c>
      <c r="M283" s="107">
        <f t="shared" si="39"/>
        <v>1.8624810137521409E-7</v>
      </c>
      <c r="N283" s="106">
        <v>0</v>
      </c>
      <c r="O283" s="106"/>
      <c r="P283" s="106">
        <f t="shared" si="36"/>
        <v>0</v>
      </c>
      <c r="Q283" s="108" t="str">
        <f t="shared" si="40"/>
        <v/>
      </c>
    </row>
    <row r="284" spans="1:17" ht="16.5" x14ac:dyDescent="0.3">
      <c r="A284" s="104" t="s">
        <v>366</v>
      </c>
      <c r="B284" s="105">
        <v>0</v>
      </c>
      <c r="C284" s="106"/>
      <c r="D284" s="106">
        <f t="shared" si="33"/>
        <v>0</v>
      </c>
      <c r="E284" s="107">
        <f t="shared" si="37"/>
        <v>0</v>
      </c>
      <c r="F284" s="105">
        <v>0</v>
      </c>
      <c r="G284" s="106"/>
      <c r="H284" s="106">
        <f t="shared" si="34"/>
        <v>0</v>
      </c>
      <c r="I284" s="107" t="str">
        <f t="shared" si="38"/>
        <v/>
      </c>
      <c r="J284" s="105">
        <v>13</v>
      </c>
      <c r="K284" s="106"/>
      <c r="L284" s="106">
        <f t="shared" si="35"/>
        <v>13</v>
      </c>
      <c r="M284" s="107">
        <f t="shared" si="39"/>
        <v>3.0265316473472285E-7</v>
      </c>
      <c r="N284" s="106">
        <v>7</v>
      </c>
      <c r="O284" s="106"/>
      <c r="P284" s="106">
        <f t="shared" si="36"/>
        <v>7</v>
      </c>
      <c r="Q284" s="108">
        <f t="shared" si="40"/>
        <v>0.85714285714285721</v>
      </c>
    </row>
    <row r="285" spans="1:17" ht="16.5" x14ac:dyDescent="0.3">
      <c r="A285" s="104" t="s">
        <v>173</v>
      </c>
      <c r="B285" s="105">
        <v>0</v>
      </c>
      <c r="C285" s="106"/>
      <c r="D285" s="106">
        <f t="shared" si="33"/>
        <v>0</v>
      </c>
      <c r="E285" s="107">
        <f t="shared" si="37"/>
        <v>0</v>
      </c>
      <c r="F285" s="105">
        <v>0</v>
      </c>
      <c r="G285" s="106"/>
      <c r="H285" s="106">
        <f t="shared" si="34"/>
        <v>0</v>
      </c>
      <c r="I285" s="107" t="str">
        <f t="shared" si="38"/>
        <v/>
      </c>
      <c r="J285" s="105">
        <v>0</v>
      </c>
      <c r="K285" s="106"/>
      <c r="L285" s="106">
        <f t="shared" si="35"/>
        <v>0</v>
      </c>
      <c r="M285" s="107">
        <f t="shared" si="39"/>
        <v>0</v>
      </c>
      <c r="N285" s="106">
        <v>3</v>
      </c>
      <c r="O285" s="106"/>
      <c r="P285" s="106">
        <f t="shared" si="36"/>
        <v>3</v>
      </c>
      <c r="Q285" s="108">
        <f t="shared" si="40"/>
        <v>-1</v>
      </c>
    </row>
    <row r="286" spans="1:17" ht="16.5" x14ac:dyDescent="0.3">
      <c r="A286" s="104" t="s">
        <v>154</v>
      </c>
      <c r="B286" s="105">
        <v>0</v>
      </c>
      <c r="C286" s="106"/>
      <c r="D286" s="106">
        <f t="shared" si="33"/>
        <v>0</v>
      </c>
      <c r="E286" s="107">
        <f t="shared" si="37"/>
        <v>0</v>
      </c>
      <c r="F286" s="105">
        <v>0</v>
      </c>
      <c r="G286" s="106"/>
      <c r="H286" s="106">
        <f t="shared" si="34"/>
        <v>0</v>
      </c>
      <c r="I286" s="107" t="str">
        <f t="shared" si="38"/>
        <v/>
      </c>
      <c r="J286" s="105">
        <v>6</v>
      </c>
      <c r="K286" s="106"/>
      <c r="L286" s="106">
        <f t="shared" si="35"/>
        <v>6</v>
      </c>
      <c r="M286" s="107">
        <f t="shared" si="39"/>
        <v>1.3968607603141056E-7</v>
      </c>
      <c r="N286" s="106">
        <v>97</v>
      </c>
      <c r="O286" s="106"/>
      <c r="P286" s="106">
        <f t="shared" si="36"/>
        <v>97</v>
      </c>
      <c r="Q286" s="108">
        <f t="shared" si="40"/>
        <v>-0.93814432989690721</v>
      </c>
    </row>
    <row r="287" spans="1:17" ht="16.5" x14ac:dyDescent="0.3">
      <c r="A287" s="104" t="s">
        <v>259</v>
      </c>
      <c r="B287" s="105">
        <v>0</v>
      </c>
      <c r="C287" s="106"/>
      <c r="D287" s="106">
        <f t="shared" si="33"/>
        <v>0</v>
      </c>
      <c r="E287" s="107">
        <f t="shared" si="37"/>
        <v>0</v>
      </c>
      <c r="F287" s="105">
        <v>0</v>
      </c>
      <c r="G287" s="106"/>
      <c r="H287" s="106">
        <f t="shared" si="34"/>
        <v>0</v>
      </c>
      <c r="I287" s="107" t="str">
        <f t="shared" si="38"/>
        <v/>
      </c>
      <c r="J287" s="105">
        <v>6</v>
      </c>
      <c r="K287" s="106"/>
      <c r="L287" s="106">
        <f t="shared" si="35"/>
        <v>6</v>
      </c>
      <c r="M287" s="107">
        <f t="shared" si="39"/>
        <v>1.3968607603141056E-7</v>
      </c>
      <c r="N287" s="106">
        <v>0</v>
      </c>
      <c r="O287" s="106"/>
      <c r="P287" s="106">
        <f t="shared" si="36"/>
        <v>0</v>
      </c>
      <c r="Q287" s="108" t="str">
        <f t="shared" si="40"/>
        <v/>
      </c>
    </row>
    <row r="288" spans="1:17" ht="16.5" x14ac:dyDescent="0.3">
      <c r="A288" s="104" t="s">
        <v>354</v>
      </c>
      <c r="B288" s="105">
        <v>0</v>
      </c>
      <c r="C288" s="106"/>
      <c r="D288" s="106">
        <f t="shared" si="33"/>
        <v>0</v>
      </c>
      <c r="E288" s="107">
        <f t="shared" si="37"/>
        <v>0</v>
      </c>
      <c r="F288" s="105">
        <v>0</v>
      </c>
      <c r="G288" s="106"/>
      <c r="H288" s="106">
        <f t="shared" si="34"/>
        <v>0</v>
      </c>
      <c r="I288" s="107" t="str">
        <f t="shared" si="38"/>
        <v/>
      </c>
      <c r="J288" s="105">
        <v>0</v>
      </c>
      <c r="K288" s="106"/>
      <c r="L288" s="106">
        <f t="shared" si="35"/>
        <v>0</v>
      </c>
      <c r="M288" s="107">
        <f t="shared" si="39"/>
        <v>0</v>
      </c>
      <c r="N288" s="106">
        <v>0</v>
      </c>
      <c r="O288" s="106"/>
      <c r="P288" s="106">
        <f t="shared" si="36"/>
        <v>0</v>
      </c>
      <c r="Q288" s="108" t="str">
        <f t="shared" si="40"/>
        <v/>
      </c>
    </row>
    <row r="289" spans="1:17" ht="16.5" x14ac:dyDescent="0.3">
      <c r="A289" s="104" t="s">
        <v>294</v>
      </c>
      <c r="B289" s="105">
        <v>0</v>
      </c>
      <c r="C289" s="106"/>
      <c r="D289" s="106">
        <f t="shared" si="33"/>
        <v>0</v>
      </c>
      <c r="E289" s="107">
        <f t="shared" si="37"/>
        <v>0</v>
      </c>
      <c r="F289" s="105">
        <v>0</v>
      </c>
      <c r="G289" s="106"/>
      <c r="H289" s="106">
        <f t="shared" si="34"/>
        <v>0</v>
      </c>
      <c r="I289" s="107" t="str">
        <f t="shared" si="38"/>
        <v/>
      </c>
      <c r="J289" s="105">
        <v>34</v>
      </c>
      <c r="K289" s="106"/>
      <c r="L289" s="106">
        <f t="shared" si="35"/>
        <v>34</v>
      </c>
      <c r="M289" s="107">
        <f t="shared" si="39"/>
        <v>7.9155443084465982E-7</v>
      </c>
      <c r="N289" s="106">
        <v>2</v>
      </c>
      <c r="O289" s="106"/>
      <c r="P289" s="106">
        <f t="shared" si="36"/>
        <v>2</v>
      </c>
      <c r="Q289" s="108">
        <f t="shared" si="40"/>
        <v>16</v>
      </c>
    </row>
    <row r="290" spans="1:17" ht="16.5" x14ac:dyDescent="0.3">
      <c r="A290" s="104" t="s">
        <v>343</v>
      </c>
      <c r="B290" s="105">
        <v>0</v>
      </c>
      <c r="C290" s="106"/>
      <c r="D290" s="106">
        <f t="shared" si="33"/>
        <v>0</v>
      </c>
      <c r="E290" s="107">
        <f t="shared" si="37"/>
        <v>0</v>
      </c>
      <c r="F290" s="105">
        <v>0</v>
      </c>
      <c r="G290" s="106"/>
      <c r="H290" s="106">
        <f t="shared" si="34"/>
        <v>0</v>
      </c>
      <c r="I290" s="107" t="str">
        <f t="shared" si="38"/>
        <v/>
      </c>
      <c r="J290" s="105">
        <v>252</v>
      </c>
      <c r="K290" s="106"/>
      <c r="L290" s="106">
        <f t="shared" si="35"/>
        <v>252</v>
      </c>
      <c r="M290" s="107">
        <f t="shared" si="39"/>
        <v>5.8668151933192432E-6</v>
      </c>
      <c r="N290" s="106">
        <v>361</v>
      </c>
      <c r="O290" s="106"/>
      <c r="P290" s="106">
        <f t="shared" si="36"/>
        <v>361</v>
      </c>
      <c r="Q290" s="108">
        <f t="shared" si="40"/>
        <v>-0.30193905817174516</v>
      </c>
    </row>
    <row r="291" spans="1:17" ht="16.5" x14ac:dyDescent="0.3">
      <c r="A291" s="104" t="s">
        <v>327</v>
      </c>
      <c r="B291" s="105">
        <v>0</v>
      </c>
      <c r="C291" s="106"/>
      <c r="D291" s="106">
        <f t="shared" si="33"/>
        <v>0</v>
      </c>
      <c r="E291" s="107">
        <f t="shared" si="37"/>
        <v>0</v>
      </c>
      <c r="F291" s="105">
        <v>0</v>
      </c>
      <c r="G291" s="106"/>
      <c r="H291" s="106">
        <f t="shared" si="34"/>
        <v>0</v>
      </c>
      <c r="I291" s="107" t="str">
        <f t="shared" si="38"/>
        <v/>
      </c>
      <c r="J291" s="105">
        <v>10</v>
      </c>
      <c r="K291" s="106"/>
      <c r="L291" s="106">
        <f t="shared" si="35"/>
        <v>10</v>
      </c>
      <c r="M291" s="107">
        <f t="shared" si="39"/>
        <v>2.3281012671901759E-7</v>
      </c>
      <c r="N291" s="106">
        <v>50</v>
      </c>
      <c r="O291" s="106"/>
      <c r="P291" s="106">
        <f t="shared" si="36"/>
        <v>50</v>
      </c>
      <c r="Q291" s="108">
        <f t="shared" si="40"/>
        <v>-0.8</v>
      </c>
    </row>
    <row r="292" spans="1:17" ht="16.5" x14ac:dyDescent="0.3">
      <c r="A292" s="104" t="s">
        <v>244</v>
      </c>
      <c r="B292" s="105">
        <v>0</v>
      </c>
      <c r="C292" s="106"/>
      <c r="D292" s="106">
        <f t="shared" si="33"/>
        <v>0</v>
      </c>
      <c r="E292" s="107">
        <f t="shared" si="37"/>
        <v>0</v>
      </c>
      <c r="F292" s="105">
        <v>0</v>
      </c>
      <c r="G292" s="106"/>
      <c r="H292" s="106">
        <f t="shared" si="34"/>
        <v>0</v>
      </c>
      <c r="I292" s="107" t="str">
        <f t="shared" si="38"/>
        <v/>
      </c>
      <c r="J292" s="105">
        <v>20</v>
      </c>
      <c r="K292" s="106"/>
      <c r="L292" s="106">
        <f t="shared" si="35"/>
        <v>20</v>
      </c>
      <c r="M292" s="107">
        <f t="shared" si="39"/>
        <v>4.6562025343803518E-7</v>
      </c>
      <c r="N292" s="106">
        <v>70</v>
      </c>
      <c r="O292" s="106"/>
      <c r="P292" s="106">
        <f t="shared" si="36"/>
        <v>70</v>
      </c>
      <c r="Q292" s="108">
        <f t="shared" si="40"/>
        <v>-0.7142857142857143</v>
      </c>
    </row>
    <row r="293" spans="1:17" ht="16.5" x14ac:dyDescent="0.3">
      <c r="A293" s="104" t="s">
        <v>248</v>
      </c>
      <c r="B293" s="105">
        <v>0</v>
      </c>
      <c r="C293" s="106"/>
      <c r="D293" s="106">
        <f t="shared" si="33"/>
        <v>0</v>
      </c>
      <c r="E293" s="107">
        <f t="shared" si="37"/>
        <v>0</v>
      </c>
      <c r="F293" s="105">
        <v>0</v>
      </c>
      <c r="G293" s="106"/>
      <c r="H293" s="106">
        <f t="shared" si="34"/>
        <v>0</v>
      </c>
      <c r="I293" s="107" t="str">
        <f t="shared" si="38"/>
        <v/>
      </c>
      <c r="J293" s="105">
        <v>21</v>
      </c>
      <c r="K293" s="106"/>
      <c r="L293" s="106">
        <f t="shared" si="35"/>
        <v>21</v>
      </c>
      <c r="M293" s="107">
        <f t="shared" si="39"/>
        <v>4.8890126610993697E-7</v>
      </c>
      <c r="N293" s="106">
        <v>24</v>
      </c>
      <c r="O293" s="106"/>
      <c r="P293" s="106">
        <f t="shared" si="36"/>
        <v>24</v>
      </c>
      <c r="Q293" s="108">
        <f t="shared" si="40"/>
        <v>-0.125</v>
      </c>
    </row>
    <row r="294" spans="1:17" ht="16.5" x14ac:dyDescent="0.3">
      <c r="A294" s="104" t="s">
        <v>183</v>
      </c>
      <c r="B294" s="105">
        <v>0</v>
      </c>
      <c r="C294" s="106"/>
      <c r="D294" s="106">
        <f t="shared" si="33"/>
        <v>0</v>
      </c>
      <c r="E294" s="107">
        <f t="shared" si="37"/>
        <v>0</v>
      </c>
      <c r="F294" s="105">
        <v>0</v>
      </c>
      <c r="G294" s="106"/>
      <c r="H294" s="106">
        <f t="shared" si="34"/>
        <v>0</v>
      </c>
      <c r="I294" s="107" t="str">
        <f t="shared" si="38"/>
        <v/>
      </c>
      <c r="J294" s="105">
        <v>0</v>
      </c>
      <c r="K294" s="106"/>
      <c r="L294" s="106">
        <f t="shared" si="35"/>
        <v>0</v>
      </c>
      <c r="M294" s="107">
        <f t="shared" si="39"/>
        <v>0</v>
      </c>
      <c r="N294" s="106">
        <v>11</v>
      </c>
      <c r="O294" s="106"/>
      <c r="P294" s="106">
        <f t="shared" si="36"/>
        <v>11</v>
      </c>
      <c r="Q294" s="108">
        <f t="shared" si="40"/>
        <v>-1</v>
      </c>
    </row>
    <row r="295" spans="1:17" ht="16.5" x14ac:dyDescent="0.3">
      <c r="A295" s="104" t="s">
        <v>359</v>
      </c>
      <c r="B295" s="105">
        <v>0</v>
      </c>
      <c r="C295" s="106"/>
      <c r="D295" s="106">
        <f t="shared" si="33"/>
        <v>0</v>
      </c>
      <c r="E295" s="107">
        <f t="shared" si="37"/>
        <v>0</v>
      </c>
      <c r="F295" s="105">
        <v>0</v>
      </c>
      <c r="G295" s="106"/>
      <c r="H295" s="106">
        <f t="shared" si="34"/>
        <v>0</v>
      </c>
      <c r="I295" s="107" t="str">
        <f t="shared" si="38"/>
        <v/>
      </c>
      <c r="J295" s="105">
        <v>3</v>
      </c>
      <c r="K295" s="106"/>
      <c r="L295" s="106">
        <f t="shared" si="35"/>
        <v>3</v>
      </c>
      <c r="M295" s="107">
        <f t="shared" si="39"/>
        <v>6.9843038015705279E-8</v>
      </c>
      <c r="N295" s="106">
        <v>45</v>
      </c>
      <c r="O295" s="106"/>
      <c r="P295" s="106">
        <f t="shared" si="36"/>
        <v>45</v>
      </c>
      <c r="Q295" s="108">
        <f t="shared" si="40"/>
        <v>-0.93333333333333335</v>
      </c>
    </row>
    <row r="296" spans="1:17" ht="16.5" x14ac:dyDescent="0.3">
      <c r="A296" s="104" t="s">
        <v>261</v>
      </c>
      <c r="B296" s="105">
        <v>0</v>
      </c>
      <c r="C296" s="106"/>
      <c r="D296" s="106">
        <f t="shared" si="33"/>
        <v>0</v>
      </c>
      <c r="E296" s="107">
        <f t="shared" si="37"/>
        <v>0</v>
      </c>
      <c r="F296" s="105">
        <v>0</v>
      </c>
      <c r="G296" s="106"/>
      <c r="H296" s="106">
        <f t="shared" si="34"/>
        <v>0</v>
      </c>
      <c r="I296" s="107" t="str">
        <f t="shared" si="38"/>
        <v/>
      </c>
      <c r="J296" s="105">
        <v>0</v>
      </c>
      <c r="K296" s="106"/>
      <c r="L296" s="106">
        <f t="shared" si="35"/>
        <v>0</v>
      </c>
      <c r="M296" s="107">
        <f t="shared" si="39"/>
        <v>0</v>
      </c>
      <c r="N296" s="106">
        <v>5</v>
      </c>
      <c r="O296" s="106"/>
      <c r="P296" s="106">
        <f t="shared" si="36"/>
        <v>5</v>
      </c>
      <c r="Q296" s="108">
        <f t="shared" si="40"/>
        <v>-1</v>
      </c>
    </row>
    <row r="297" spans="1:17" ht="16.5" x14ac:dyDescent="0.3">
      <c r="A297" s="104" t="s">
        <v>139</v>
      </c>
      <c r="B297" s="105">
        <v>0</v>
      </c>
      <c r="C297" s="106"/>
      <c r="D297" s="106">
        <f t="shared" ref="D297:D317" si="41">C297+B297</f>
        <v>0</v>
      </c>
      <c r="E297" s="107">
        <f t="shared" si="37"/>
        <v>0</v>
      </c>
      <c r="F297" s="105">
        <v>0</v>
      </c>
      <c r="G297" s="106"/>
      <c r="H297" s="106">
        <f t="shared" si="34"/>
        <v>0</v>
      </c>
      <c r="I297" s="107" t="str">
        <f t="shared" si="38"/>
        <v/>
      </c>
      <c r="J297" s="105">
        <v>0</v>
      </c>
      <c r="K297" s="106"/>
      <c r="L297" s="106">
        <f t="shared" si="35"/>
        <v>0</v>
      </c>
      <c r="M297" s="107">
        <f t="shared" si="39"/>
        <v>0</v>
      </c>
      <c r="N297" s="106">
        <v>75</v>
      </c>
      <c r="O297" s="106"/>
      <c r="P297" s="106">
        <f t="shared" si="36"/>
        <v>75</v>
      </c>
      <c r="Q297" s="108">
        <f t="shared" si="40"/>
        <v>-1</v>
      </c>
    </row>
    <row r="298" spans="1:17" ht="16.5" x14ac:dyDescent="0.3">
      <c r="A298" s="104" t="s">
        <v>351</v>
      </c>
      <c r="B298" s="105">
        <v>0</v>
      </c>
      <c r="C298" s="106"/>
      <c r="D298" s="106">
        <f t="shared" si="41"/>
        <v>0</v>
      </c>
      <c r="E298" s="107">
        <f t="shared" si="37"/>
        <v>0</v>
      </c>
      <c r="F298" s="105">
        <v>0</v>
      </c>
      <c r="G298" s="106"/>
      <c r="H298" s="106">
        <f t="shared" si="34"/>
        <v>0</v>
      </c>
      <c r="I298" s="107" t="str">
        <f t="shared" si="38"/>
        <v/>
      </c>
      <c r="J298" s="105">
        <v>0</v>
      </c>
      <c r="K298" s="106"/>
      <c r="L298" s="106">
        <f t="shared" si="35"/>
        <v>0</v>
      </c>
      <c r="M298" s="107">
        <f t="shared" si="39"/>
        <v>0</v>
      </c>
      <c r="N298" s="106">
        <v>32</v>
      </c>
      <c r="O298" s="106"/>
      <c r="P298" s="106">
        <f t="shared" si="36"/>
        <v>32</v>
      </c>
      <c r="Q298" s="108">
        <f t="shared" si="40"/>
        <v>-1</v>
      </c>
    </row>
    <row r="299" spans="1:17" ht="16.5" x14ac:dyDescent="0.3">
      <c r="A299" s="104" t="s">
        <v>214</v>
      </c>
      <c r="B299" s="105">
        <v>0</v>
      </c>
      <c r="C299" s="106"/>
      <c r="D299" s="106">
        <f t="shared" si="41"/>
        <v>0</v>
      </c>
      <c r="E299" s="107">
        <f t="shared" si="37"/>
        <v>0</v>
      </c>
      <c r="F299" s="105">
        <v>0</v>
      </c>
      <c r="G299" s="106"/>
      <c r="H299" s="106">
        <f t="shared" si="34"/>
        <v>0</v>
      </c>
      <c r="I299" s="107" t="str">
        <f t="shared" si="38"/>
        <v/>
      </c>
      <c r="J299" s="105">
        <v>0</v>
      </c>
      <c r="K299" s="106"/>
      <c r="L299" s="106">
        <f t="shared" si="35"/>
        <v>0</v>
      </c>
      <c r="M299" s="107">
        <f t="shared" si="39"/>
        <v>0</v>
      </c>
      <c r="N299" s="106">
        <v>32</v>
      </c>
      <c r="O299" s="106"/>
      <c r="P299" s="106">
        <f t="shared" si="36"/>
        <v>32</v>
      </c>
      <c r="Q299" s="108">
        <f t="shared" si="40"/>
        <v>-1</v>
      </c>
    </row>
    <row r="300" spans="1:17" ht="16.5" x14ac:dyDescent="0.3">
      <c r="A300" s="104" t="s">
        <v>185</v>
      </c>
      <c r="B300" s="105">
        <v>0</v>
      </c>
      <c r="C300" s="106"/>
      <c r="D300" s="106">
        <f t="shared" si="41"/>
        <v>0</v>
      </c>
      <c r="E300" s="107">
        <f t="shared" si="37"/>
        <v>0</v>
      </c>
      <c r="F300" s="105">
        <v>0</v>
      </c>
      <c r="G300" s="106"/>
      <c r="H300" s="106">
        <f t="shared" si="34"/>
        <v>0</v>
      </c>
      <c r="I300" s="107" t="str">
        <f t="shared" si="38"/>
        <v/>
      </c>
      <c r="J300" s="105">
        <v>8</v>
      </c>
      <c r="K300" s="106"/>
      <c r="L300" s="106">
        <f t="shared" si="35"/>
        <v>8</v>
      </c>
      <c r="M300" s="107">
        <f t="shared" si="39"/>
        <v>1.8624810137521409E-7</v>
      </c>
      <c r="N300" s="106">
        <v>0</v>
      </c>
      <c r="O300" s="106"/>
      <c r="P300" s="106">
        <f t="shared" si="36"/>
        <v>0</v>
      </c>
      <c r="Q300" s="108" t="str">
        <f t="shared" si="40"/>
        <v/>
      </c>
    </row>
    <row r="301" spans="1:17" ht="16.5" x14ac:dyDescent="0.3">
      <c r="A301" s="104" t="s">
        <v>300</v>
      </c>
      <c r="B301" s="105">
        <v>0</v>
      </c>
      <c r="C301" s="106"/>
      <c r="D301" s="106">
        <f t="shared" si="41"/>
        <v>0</v>
      </c>
      <c r="E301" s="107">
        <f t="shared" si="37"/>
        <v>0</v>
      </c>
      <c r="F301" s="105">
        <v>0</v>
      </c>
      <c r="G301" s="106"/>
      <c r="H301" s="106">
        <f t="shared" si="34"/>
        <v>0</v>
      </c>
      <c r="I301" s="107" t="str">
        <f t="shared" si="38"/>
        <v/>
      </c>
      <c r="J301" s="105">
        <v>15</v>
      </c>
      <c r="K301" s="106"/>
      <c r="L301" s="106">
        <f t="shared" si="35"/>
        <v>15</v>
      </c>
      <c r="M301" s="107">
        <f t="shared" si="39"/>
        <v>3.4921519007852638E-7</v>
      </c>
      <c r="N301" s="106">
        <v>0</v>
      </c>
      <c r="O301" s="106"/>
      <c r="P301" s="106">
        <f t="shared" si="36"/>
        <v>0</v>
      </c>
      <c r="Q301" s="108" t="str">
        <f t="shared" si="40"/>
        <v/>
      </c>
    </row>
    <row r="302" spans="1:17" ht="16.5" x14ac:dyDescent="0.3">
      <c r="A302" s="104" t="s">
        <v>263</v>
      </c>
      <c r="B302" s="105">
        <v>0</v>
      </c>
      <c r="C302" s="106"/>
      <c r="D302" s="106">
        <f t="shared" si="41"/>
        <v>0</v>
      </c>
      <c r="E302" s="107">
        <f t="shared" si="37"/>
        <v>0</v>
      </c>
      <c r="F302" s="105">
        <v>0</v>
      </c>
      <c r="G302" s="106"/>
      <c r="H302" s="106">
        <f t="shared" si="34"/>
        <v>0</v>
      </c>
      <c r="I302" s="107" t="str">
        <f t="shared" si="38"/>
        <v/>
      </c>
      <c r="J302" s="105">
        <v>0</v>
      </c>
      <c r="K302" s="106"/>
      <c r="L302" s="106">
        <f t="shared" si="35"/>
        <v>0</v>
      </c>
      <c r="M302" s="107">
        <f t="shared" si="39"/>
        <v>0</v>
      </c>
      <c r="N302" s="106">
        <v>3</v>
      </c>
      <c r="O302" s="106"/>
      <c r="P302" s="106">
        <f t="shared" si="36"/>
        <v>3</v>
      </c>
      <c r="Q302" s="108">
        <f t="shared" si="40"/>
        <v>-1</v>
      </c>
    </row>
    <row r="303" spans="1:17" ht="16.5" x14ac:dyDescent="0.3">
      <c r="A303" s="104" t="s">
        <v>291</v>
      </c>
      <c r="B303" s="105">
        <v>0</v>
      </c>
      <c r="C303" s="106"/>
      <c r="D303" s="106">
        <f t="shared" si="41"/>
        <v>0</v>
      </c>
      <c r="E303" s="107">
        <f t="shared" si="37"/>
        <v>0</v>
      </c>
      <c r="F303" s="105">
        <v>0</v>
      </c>
      <c r="G303" s="106"/>
      <c r="H303" s="106">
        <f t="shared" si="34"/>
        <v>0</v>
      </c>
      <c r="I303" s="107" t="str">
        <f t="shared" si="38"/>
        <v/>
      </c>
      <c r="J303" s="105">
        <v>322</v>
      </c>
      <c r="K303" s="106"/>
      <c r="L303" s="106">
        <f t="shared" si="35"/>
        <v>322</v>
      </c>
      <c r="M303" s="107">
        <f t="shared" si="39"/>
        <v>7.4964860803523662E-6</v>
      </c>
      <c r="N303" s="106">
        <v>78</v>
      </c>
      <c r="O303" s="106"/>
      <c r="P303" s="106">
        <f t="shared" si="36"/>
        <v>78</v>
      </c>
      <c r="Q303" s="108">
        <f t="shared" si="40"/>
        <v>3.1282051282051286</v>
      </c>
    </row>
    <row r="304" spans="1:17" ht="16.5" x14ac:dyDescent="0.3">
      <c r="A304" s="104" t="s">
        <v>200</v>
      </c>
      <c r="B304" s="105">
        <v>0</v>
      </c>
      <c r="C304" s="106"/>
      <c r="D304" s="106">
        <f t="shared" si="41"/>
        <v>0</v>
      </c>
      <c r="E304" s="107">
        <f t="shared" si="37"/>
        <v>0</v>
      </c>
      <c r="F304" s="105">
        <v>0</v>
      </c>
      <c r="G304" s="106"/>
      <c r="H304" s="106">
        <f t="shared" si="34"/>
        <v>0</v>
      </c>
      <c r="I304" s="107" t="str">
        <f t="shared" si="38"/>
        <v/>
      </c>
      <c r="J304" s="105">
        <v>0</v>
      </c>
      <c r="K304" s="106"/>
      <c r="L304" s="106">
        <f t="shared" si="35"/>
        <v>0</v>
      </c>
      <c r="M304" s="107">
        <f t="shared" si="39"/>
        <v>0</v>
      </c>
      <c r="N304" s="106">
        <v>4</v>
      </c>
      <c r="O304" s="106"/>
      <c r="P304" s="106">
        <f t="shared" si="36"/>
        <v>4</v>
      </c>
      <c r="Q304" s="108">
        <f t="shared" si="40"/>
        <v>-1</v>
      </c>
    </row>
    <row r="305" spans="1:17" ht="16.5" x14ac:dyDescent="0.3">
      <c r="A305" s="104" t="s">
        <v>191</v>
      </c>
      <c r="B305" s="105">
        <v>0</v>
      </c>
      <c r="C305" s="106"/>
      <c r="D305" s="106">
        <f t="shared" si="41"/>
        <v>0</v>
      </c>
      <c r="E305" s="107">
        <f t="shared" si="37"/>
        <v>0</v>
      </c>
      <c r="F305" s="105">
        <v>0</v>
      </c>
      <c r="G305" s="106"/>
      <c r="H305" s="106">
        <f t="shared" si="34"/>
        <v>0</v>
      </c>
      <c r="I305" s="107" t="str">
        <f t="shared" si="38"/>
        <v/>
      </c>
      <c r="J305" s="105">
        <v>3</v>
      </c>
      <c r="K305" s="106"/>
      <c r="L305" s="106">
        <f t="shared" si="35"/>
        <v>3</v>
      </c>
      <c r="M305" s="107">
        <f t="shared" si="39"/>
        <v>6.9843038015705279E-8</v>
      </c>
      <c r="N305" s="106">
        <v>0</v>
      </c>
      <c r="O305" s="106"/>
      <c r="P305" s="106">
        <f t="shared" si="36"/>
        <v>0</v>
      </c>
      <c r="Q305" s="108" t="str">
        <f t="shared" si="40"/>
        <v/>
      </c>
    </row>
    <row r="306" spans="1:17" ht="16.5" x14ac:dyDescent="0.3">
      <c r="A306" s="104" t="s">
        <v>296</v>
      </c>
      <c r="B306" s="105">
        <v>0</v>
      </c>
      <c r="C306" s="106"/>
      <c r="D306" s="106">
        <f t="shared" si="41"/>
        <v>0</v>
      </c>
      <c r="E306" s="107">
        <f t="shared" si="37"/>
        <v>0</v>
      </c>
      <c r="F306" s="105">
        <v>0</v>
      </c>
      <c r="G306" s="106"/>
      <c r="H306" s="106">
        <f t="shared" si="34"/>
        <v>0</v>
      </c>
      <c r="I306" s="107" t="str">
        <f t="shared" si="38"/>
        <v/>
      </c>
      <c r="J306" s="105">
        <v>1</v>
      </c>
      <c r="K306" s="106"/>
      <c r="L306" s="106">
        <f t="shared" si="35"/>
        <v>1</v>
      </c>
      <c r="M306" s="107">
        <f t="shared" si="39"/>
        <v>2.3281012671901761E-8</v>
      </c>
      <c r="N306" s="106">
        <v>0</v>
      </c>
      <c r="O306" s="106"/>
      <c r="P306" s="106">
        <f t="shared" si="36"/>
        <v>0</v>
      </c>
      <c r="Q306" s="108" t="str">
        <f t="shared" si="40"/>
        <v/>
      </c>
    </row>
    <row r="307" spans="1:17" ht="16.5" x14ac:dyDescent="0.3">
      <c r="A307" s="104" t="s">
        <v>350</v>
      </c>
      <c r="B307" s="105">
        <v>0</v>
      </c>
      <c r="C307" s="106"/>
      <c r="D307" s="106">
        <f t="shared" si="41"/>
        <v>0</v>
      </c>
      <c r="E307" s="107">
        <f t="shared" si="37"/>
        <v>0</v>
      </c>
      <c r="F307" s="105">
        <v>0</v>
      </c>
      <c r="G307" s="106"/>
      <c r="H307" s="106">
        <f t="shared" si="34"/>
        <v>0</v>
      </c>
      <c r="I307" s="107" t="str">
        <f t="shared" si="38"/>
        <v/>
      </c>
      <c r="J307" s="105">
        <v>8</v>
      </c>
      <c r="K307" s="106"/>
      <c r="L307" s="106">
        <f t="shared" si="35"/>
        <v>8</v>
      </c>
      <c r="M307" s="107">
        <f t="shared" si="39"/>
        <v>1.8624810137521409E-7</v>
      </c>
      <c r="N307" s="106">
        <v>0</v>
      </c>
      <c r="O307" s="106"/>
      <c r="P307" s="106">
        <f t="shared" si="36"/>
        <v>0</v>
      </c>
      <c r="Q307" s="108" t="str">
        <f t="shared" si="40"/>
        <v/>
      </c>
    </row>
    <row r="308" spans="1:17" ht="16.5" x14ac:dyDescent="0.3">
      <c r="A308" s="104" t="s">
        <v>361</v>
      </c>
      <c r="B308" s="105">
        <v>0</v>
      </c>
      <c r="C308" s="106"/>
      <c r="D308" s="106">
        <f t="shared" si="41"/>
        <v>0</v>
      </c>
      <c r="E308" s="107">
        <f t="shared" si="37"/>
        <v>0</v>
      </c>
      <c r="F308" s="105">
        <v>0</v>
      </c>
      <c r="G308" s="106"/>
      <c r="H308" s="106">
        <f t="shared" si="34"/>
        <v>0</v>
      </c>
      <c r="I308" s="107" t="str">
        <f t="shared" si="38"/>
        <v/>
      </c>
      <c r="J308" s="105">
        <v>0</v>
      </c>
      <c r="K308" s="106"/>
      <c r="L308" s="106">
        <f t="shared" si="35"/>
        <v>0</v>
      </c>
      <c r="M308" s="107">
        <f t="shared" si="39"/>
        <v>0</v>
      </c>
      <c r="N308" s="106">
        <v>4</v>
      </c>
      <c r="O308" s="106"/>
      <c r="P308" s="106">
        <f t="shared" si="36"/>
        <v>4</v>
      </c>
      <c r="Q308" s="108">
        <f t="shared" si="40"/>
        <v>-1</v>
      </c>
    </row>
    <row r="309" spans="1:17" ht="16.5" x14ac:dyDescent="0.3">
      <c r="A309" s="104" t="s">
        <v>221</v>
      </c>
      <c r="B309" s="105">
        <v>0</v>
      </c>
      <c r="C309" s="106"/>
      <c r="D309" s="106">
        <f t="shared" si="41"/>
        <v>0</v>
      </c>
      <c r="E309" s="107">
        <f t="shared" si="37"/>
        <v>0</v>
      </c>
      <c r="F309" s="105">
        <v>0</v>
      </c>
      <c r="G309" s="106"/>
      <c r="H309" s="106">
        <f t="shared" si="34"/>
        <v>0</v>
      </c>
      <c r="I309" s="107" t="str">
        <f t="shared" si="38"/>
        <v/>
      </c>
      <c r="J309" s="105">
        <v>19</v>
      </c>
      <c r="K309" s="106"/>
      <c r="L309" s="106">
        <f t="shared" si="35"/>
        <v>19</v>
      </c>
      <c r="M309" s="107">
        <f t="shared" si="39"/>
        <v>4.4233924076613344E-7</v>
      </c>
      <c r="N309" s="106">
        <v>35</v>
      </c>
      <c r="O309" s="106"/>
      <c r="P309" s="106">
        <f t="shared" si="36"/>
        <v>35</v>
      </c>
      <c r="Q309" s="108">
        <f t="shared" si="40"/>
        <v>-0.45714285714285718</v>
      </c>
    </row>
    <row r="310" spans="1:17" ht="16.5" x14ac:dyDescent="0.3">
      <c r="A310" s="104" t="s">
        <v>174</v>
      </c>
      <c r="B310" s="105">
        <v>0</v>
      </c>
      <c r="C310" s="106"/>
      <c r="D310" s="106">
        <f t="shared" si="41"/>
        <v>0</v>
      </c>
      <c r="E310" s="107">
        <f t="shared" si="37"/>
        <v>0</v>
      </c>
      <c r="F310" s="105">
        <v>0</v>
      </c>
      <c r="G310" s="106"/>
      <c r="H310" s="106">
        <f t="shared" si="34"/>
        <v>0</v>
      </c>
      <c r="I310" s="107" t="str">
        <f t="shared" si="38"/>
        <v/>
      </c>
      <c r="J310" s="105">
        <v>0</v>
      </c>
      <c r="K310" s="106"/>
      <c r="L310" s="106">
        <f t="shared" si="35"/>
        <v>0</v>
      </c>
      <c r="M310" s="107">
        <f t="shared" si="39"/>
        <v>0</v>
      </c>
      <c r="N310" s="106">
        <v>5</v>
      </c>
      <c r="O310" s="106"/>
      <c r="P310" s="106">
        <f t="shared" si="36"/>
        <v>5</v>
      </c>
      <c r="Q310" s="108">
        <f t="shared" si="40"/>
        <v>-1</v>
      </c>
    </row>
    <row r="311" spans="1:17" ht="16.5" x14ac:dyDescent="0.3">
      <c r="A311" s="104" t="s">
        <v>205</v>
      </c>
      <c r="B311" s="105">
        <v>0</v>
      </c>
      <c r="C311" s="106"/>
      <c r="D311" s="106">
        <f t="shared" si="41"/>
        <v>0</v>
      </c>
      <c r="E311" s="107">
        <f t="shared" si="37"/>
        <v>0</v>
      </c>
      <c r="F311" s="105">
        <v>0</v>
      </c>
      <c r="G311" s="106"/>
      <c r="H311" s="106">
        <f t="shared" si="34"/>
        <v>0</v>
      </c>
      <c r="I311" s="107" t="str">
        <f t="shared" si="38"/>
        <v/>
      </c>
      <c r="J311" s="105">
        <v>6</v>
      </c>
      <c r="K311" s="106"/>
      <c r="L311" s="106">
        <f t="shared" si="35"/>
        <v>6</v>
      </c>
      <c r="M311" s="107">
        <f t="shared" si="39"/>
        <v>1.3968607603141056E-7</v>
      </c>
      <c r="N311" s="106">
        <v>0</v>
      </c>
      <c r="O311" s="106"/>
      <c r="P311" s="106">
        <f t="shared" si="36"/>
        <v>0</v>
      </c>
      <c r="Q311" s="108" t="str">
        <f t="shared" si="40"/>
        <v/>
      </c>
    </row>
    <row r="312" spans="1:17" ht="16.5" x14ac:dyDescent="0.3">
      <c r="A312" s="104" t="s">
        <v>365</v>
      </c>
      <c r="B312" s="105">
        <v>0</v>
      </c>
      <c r="C312" s="106"/>
      <c r="D312" s="106">
        <f t="shared" si="41"/>
        <v>0</v>
      </c>
      <c r="E312" s="107">
        <f t="shared" si="37"/>
        <v>0</v>
      </c>
      <c r="F312" s="105">
        <v>0</v>
      </c>
      <c r="G312" s="106"/>
      <c r="H312" s="106">
        <f t="shared" si="34"/>
        <v>0</v>
      </c>
      <c r="I312" s="107" t="str">
        <f t="shared" si="38"/>
        <v/>
      </c>
      <c r="J312" s="105">
        <v>4</v>
      </c>
      <c r="K312" s="106"/>
      <c r="L312" s="106">
        <f t="shared" si="35"/>
        <v>4</v>
      </c>
      <c r="M312" s="107">
        <f t="shared" si="39"/>
        <v>9.3124050687607043E-8</v>
      </c>
      <c r="N312" s="106">
        <v>20</v>
      </c>
      <c r="O312" s="106"/>
      <c r="P312" s="106">
        <f t="shared" si="36"/>
        <v>20</v>
      </c>
      <c r="Q312" s="108">
        <f t="shared" si="40"/>
        <v>-0.8</v>
      </c>
    </row>
    <row r="313" spans="1:17" ht="16.5" x14ac:dyDescent="0.3">
      <c r="A313" s="104" t="s">
        <v>276</v>
      </c>
      <c r="B313" s="105">
        <v>0</v>
      </c>
      <c r="C313" s="106"/>
      <c r="D313" s="106">
        <f t="shared" si="41"/>
        <v>0</v>
      </c>
      <c r="E313" s="107">
        <f t="shared" si="37"/>
        <v>0</v>
      </c>
      <c r="F313" s="105">
        <v>0</v>
      </c>
      <c r="G313" s="106"/>
      <c r="H313" s="106">
        <f t="shared" si="34"/>
        <v>0</v>
      </c>
      <c r="I313" s="107" t="str">
        <f t="shared" si="38"/>
        <v/>
      </c>
      <c r="J313" s="105">
        <v>0</v>
      </c>
      <c r="K313" s="106"/>
      <c r="L313" s="106">
        <f t="shared" si="35"/>
        <v>0</v>
      </c>
      <c r="M313" s="107">
        <f t="shared" si="39"/>
        <v>0</v>
      </c>
      <c r="N313" s="106">
        <v>13</v>
      </c>
      <c r="O313" s="106"/>
      <c r="P313" s="106">
        <f t="shared" si="36"/>
        <v>13</v>
      </c>
      <c r="Q313" s="108">
        <f t="shared" si="40"/>
        <v>-1</v>
      </c>
    </row>
    <row r="314" spans="1:17" ht="16.5" x14ac:dyDescent="0.3">
      <c r="A314" s="104" t="s">
        <v>252</v>
      </c>
      <c r="B314" s="105">
        <v>0</v>
      </c>
      <c r="C314" s="106"/>
      <c r="D314" s="106">
        <f t="shared" si="41"/>
        <v>0</v>
      </c>
      <c r="E314" s="107">
        <f t="shared" si="37"/>
        <v>0</v>
      </c>
      <c r="F314" s="105">
        <v>0</v>
      </c>
      <c r="G314" s="106"/>
      <c r="H314" s="106">
        <f t="shared" si="34"/>
        <v>0</v>
      </c>
      <c r="I314" s="107" t="str">
        <f t="shared" si="38"/>
        <v/>
      </c>
      <c r="J314" s="105">
        <v>8</v>
      </c>
      <c r="K314" s="106"/>
      <c r="L314" s="106">
        <f t="shared" si="35"/>
        <v>8</v>
      </c>
      <c r="M314" s="107">
        <f t="shared" si="39"/>
        <v>1.8624810137521409E-7</v>
      </c>
      <c r="N314" s="106">
        <v>14</v>
      </c>
      <c r="O314" s="106"/>
      <c r="P314" s="106">
        <f t="shared" si="36"/>
        <v>14</v>
      </c>
      <c r="Q314" s="108">
        <f t="shared" si="40"/>
        <v>-0.4285714285714286</v>
      </c>
    </row>
    <row r="315" spans="1:17" ht="16.5" x14ac:dyDescent="0.3">
      <c r="A315" s="104" t="s">
        <v>337</v>
      </c>
      <c r="B315" s="105">
        <v>0</v>
      </c>
      <c r="C315" s="106"/>
      <c r="D315" s="106">
        <f t="shared" si="41"/>
        <v>0</v>
      </c>
      <c r="E315" s="107">
        <f t="shared" si="37"/>
        <v>0</v>
      </c>
      <c r="F315" s="105">
        <v>0</v>
      </c>
      <c r="G315" s="106"/>
      <c r="H315" s="106">
        <f t="shared" si="34"/>
        <v>0</v>
      </c>
      <c r="I315" s="107" t="str">
        <f t="shared" si="38"/>
        <v/>
      </c>
      <c r="J315" s="105">
        <v>36</v>
      </c>
      <c r="K315" s="106"/>
      <c r="L315" s="106">
        <f t="shared" si="35"/>
        <v>36</v>
      </c>
      <c r="M315" s="107">
        <f t="shared" si="39"/>
        <v>8.3811645618846329E-7</v>
      </c>
      <c r="N315" s="106">
        <v>125</v>
      </c>
      <c r="O315" s="106"/>
      <c r="P315" s="106">
        <f t="shared" si="36"/>
        <v>125</v>
      </c>
      <c r="Q315" s="108">
        <f t="shared" si="40"/>
        <v>-0.71199999999999997</v>
      </c>
    </row>
    <row r="316" spans="1:17" ht="16.5" x14ac:dyDescent="0.3">
      <c r="A316" s="104" t="s">
        <v>190</v>
      </c>
      <c r="B316" s="105">
        <v>0</v>
      </c>
      <c r="C316" s="106"/>
      <c r="D316" s="106">
        <f t="shared" si="41"/>
        <v>0</v>
      </c>
      <c r="E316" s="107">
        <f t="shared" si="37"/>
        <v>0</v>
      </c>
      <c r="F316" s="105">
        <v>0</v>
      </c>
      <c r="G316" s="106"/>
      <c r="H316" s="106">
        <f t="shared" si="34"/>
        <v>0</v>
      </c>
      <c r="I316" s="107" t="str">
        <f t="shared" si="38"/>
        <v/>
      </c>
      <c r="J316" s="105">
        <v>12421</v>
      </c>
      <c r="K316" s="106"/>
      <c r="L316" s="106">
        <f t="shared" si="35"/>
        <v>12421</v>
      </c>
      <c r="M316" s="107">
        <f t="shared" si="39"/>
        <v>2.8917345839769176E-4</v>
      </c>
      <c r="N316" s="106">
        <v>125</v>
      </c>
      <c r="O316" s="106"/>
      <c r="P316" s="106">
        <f t="shared" si="36"/>
        <v>125</v>
      </c>
      <c r="Q316" s="108">
        <f t="shared" si="40"/>
        <v>98.367999999999995</v>
      </c>
    </row>
    <row r="317" spans="1:17" ht="17.25" thickBot="1" x14ac:dyDescent="0.35">
      <c r="A317" s="109" t="s">
        <v>369</v>
      </c>
      <c r="B317" s="110">
        <v>0</v>
      </c>
      <c r="C317" s="130"/>
      <c r="D317" s="130">
        <f t="shared" si="41"/>
        <v>0</v>
      </c>
      <c r="E317" s="131">
        <f t="shared" si="37"/>
        <v>0</v>
      </c>
      <c r="F317" s="110">
        <v>0</v>
      </c>
      <c r="G317" s="130"/>
      <c r="H317" s="130">
        <f t="shared" ref="H317" si="42">G317+F317</f>
        <v>0</v>
      </c>
      <c r="I317" s="131" t="str">
        <f t="shared" si="38"/>
        <v/>
      </c>
      <c r="J317" s="110">
        <v>0</v>
      </c>
      <c r="K317" s="130"/>
      <c r="L317" s="130">
        <f t="shared" si="35"/>
        <v>0</v>
      </c>
      <c r="M317" s="131">
        <f t="shared" si="39"/>
        <v>0</v>
      </c>
      <c r="N317" s="130">
        <v>125</v>
      </c>
      <c r="O317" s="130"/>
      <c r="P317" s="130">
        <f t="shared" si="36"/>
        <v>125</v>
      </c>
      <c r="Q317" s="132">
        <f t="shared" si="40"/>
        <v>-1</v>
      </c>
    </row>
    <row r="318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Q318:Q65536 I318:I65536 Q4:Q6 I4">
    <cfRule type="cellIs" dxfId="13" priority="9" stopIfTrue="1" operator="lessThan">
      <formula>0</formula>
    </cfRule>
  </conditionalFormatting>
  <conditionalFormatting sqref="Q7:Q9 I7:I9">
    <cfRule type="cellIs" dxfId="12" priority="10" stopIfTrue="1" operator="lessThan">
      <formula>0</formula>
    </cfRule>
    <cfRule type="cellIs" dxfId="11" priority="11" stopIfTrue="1" operator="greaterThanOrEqual">
      <formula>0</formula>
    </cfRule>
  </conditionalFormatting>
  <conditionalFormatting sqref="I5:I6">
    <cfRule type="cellIs" dxfId="10" priority="8" stopIfTrue="1" operator="lessThan">
      <formula>0</formula>
    </cfRule>
  </conditionalFormatting>
  <conditionalFormatting sqref="Q10:Q317 I10:I317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8"/>
  <sheetViews>
    <sheetView zoomScale="90" zoomScaleNormal="90" workbookViewId="0"/>
  </sheetViews>
  <sheetFormatPr baseColWidth="10" defaultRowHeight="15" x14ac:dyDescent="0.25"/>
  <cols>
    <col min="1" max="1" width="44" style="44" customWidth="1"/>
    <col min="2" max="2" width="10.7109375" style="44" bestFit="1" customWidth="1"/>
    <col min="3" max="3" width="15.42578125" style="44" customWidth="1"/>
    <col min="4" max="4" width="9.85546875" style="44" bestFit="1" customWidth="1"/>
    <col min="5" max="5" width="12" style="44" bestFit="1" customWidth="1"/>
    <col min="6" max="6" width="10.7109375" style="44" bestFit="1" customWidth="1"/>
    <col min="7" max="7" width="15.5703125" style="44" customWidth="1"/>
    <col min="8" max="8" width="9.85546875" style="44" bestFit="1" customWidth="1"/>
    <col min="9" max="9" width="15.7109375" style="44" bestFit="1" customWidth="1"/>
    <col min="10" max="10" width="11.42578125" style="44" bestFit="1" customWidth="1"/>
    <col min="11" max="11" width="17" style="44" bestFit="1" customWidth="1"/>
    <col min="12" max="12" width="11.42578125" style="44" bestFit="1" customWidth="1"/>
    <col min="13" max="13" width="12" style="44" bestFit="1" customWidth="1"/>
    <col min="14" max="14" width="11.42578125" style="44" bestFit="1" customWidth="1"/>
    <col min="15" max="15" width="15.7109375" style="44" customWidth="1"/>
    <col min="16" max="16" width="11.42578125" style="44" bestFit="1" customWidth="1"/>
    <col min="17" max="17" width="11.5703125" style="44" bestFit="1" customWidth="1"/>
    <col min="18" max="18" width="11.42578125" style="44"/>
  </cols>
  <sheetData>
    <row r="1" spans="1:18" ht="15.75" x14ac:dyDescent="0.25">
      <c r="A1" s="43" t="s">
        <v>25</v>
      </c>
      <c r="B1" s="43"/>
    </row>
    <row r="2" spans="1:18" ht="15.75" thickBot="1" x14ac:dyDescent="0.3"/>
    <row r="3" spans="1:18" ht="20.25" thickTop="1" thickBot="1" x14ac:dyDescent="0.3">
      <c r="A3" s="237" t="s">
        <v>130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/>
    </row>
    <row r="4" spans="1:18" ht="18" thickBot="1" x14ac:dyDescent="0.35">
      <c r="A4" s="184" t="s">
        <v>42</v>
      </c>
      <c r="B4" s="178" t="s">
        <v>43</v>
      </c>
      <c r="C4" s="179"/>
      <c r="D4" s="179"/>
      <c r="E4" s="179"/>
      <c r="F4" s="179"/>
      <c r="G4" s="179"/>
      <c r="H4" s="179"/>
      <c r="I4" s="180"/>
      <c r="J4" s="178" t="s">
        <v>44</v>
      </c>
      <c r="K4" s="179"/>
      <c r="L4" s="179"/>
      <c r="M4" s="179"/>
      <c r="N4" s="179"/>
      <c r="O4" s="179"/>
      <c r="P4" s="179"/>
      <c r="Q4" s="218"/>
      <c r="R4" s="111"/>
    </row>
    <row r="5" spans="1:18" ht="17.25" x14ac:dyDescent="0.25">
      <c r="A5" s="185"/>
      <c r="B5" s="231">
        <v>43647</v>
      </c>
      <c r="C5" s="201"/>
      <c r="D5" s="202"/>
      <c r="E5" s="198" t="s">
        <v>45</v>
      </c>
      <c r="F5" s="231">
        <v>43282</v>
      </c>
      <c r="G5" s="201"/>
      <c r="H5" s="202"/>
      <c r="I5" s="184" t="s">
        <v>46</v>
      </c>
      <c r="J5" s="206" t="s">
        <v>95</v>
      </c>
      <c r="K5" s="206"/>
      <c r="L5" s="207"/>
      <c r="M5" s="198" t="s">
        <v>45</v>
      </c>
      <c r="N5" s="206" t="s">
        <v>96</v>
      </c>
      <c r="O5" s="206"/>
      <c r="P5" s="207"/>
      <c r="Q5" s="235" t="s">
        <v>46</v>
      </c>
      <c r="R5" s="112"/>
    </row>
    <row r="6" spans="1:18" ht="17.25" thickBot="1" x14ac:dyDescent="0.3">
      <c r="A6" s="226"/>
      <c r="B6" s="91" t="s">
        <v>128</v>
      </c>
      <c r="C6" s="92" t="s">
        <v>129</v>
      </c>
      <c r="D6" s="92" t="s">
        <v>49</v>
      </c>
      <c r="E6" s="199"/>
      <c r="F6" s="91" t="s">
        <v>128</v>
      </c>
      <c r="G6" s="92" t="s">
        <v>129</v>
      </c>
      <c r="H6" s="92" t="s">
        <v>49</v>
      </c>
      <c r="I6" s="239"/>
      <c r="J6" s="113" t="s">
        <v>128</v>
      </c>
      <c r="K6" s="92" t="s">
        <v>129</v>
      </c>
      <c r="L6" s="92" t="s">
        <v>49</v>
      </c>
      <c r="M6" s="199"/>
      <c r="N6" s="91" t="s">
        <v>128</v>
      </c>
      <c r="O6" s="92" t="s">
        <v>129</v>
      </c>
      <c r="P6" s="92" t="s">
        <v>49</v>
      </c>
      <c r="Q6" s="236"/>
      <c r="R6" s="74"/>
    </row>
    <row r="7" spans="1:18" ht="19.5" thickTop="1" thickBot="1" x14ac:dyDescent="0.3">
      <c r="A7" s="129" t="s">
        <v>50</v>
      </c>
      <c r="B7" s="114">
        <f>SUM(B8:B888)</f>
        <v>30612.170000000002</v>
      </c>
      <c r="C7" s="115">
        <f>SUM(C8:C888)</f>
        <v>54093.586000000003</v>
      </c>
      <c r="D7" s="116">
        <f>C7+B7</f>
        <v>84705.756000000008</v>
      </c>
      <c r="E7" s="117">
        <f>D7/$D$7</f>
        <v>1</v>
      </c>
      <c r="F7" s="114">
        <f>SUM(F8:F888)</f>
        <v>29492.072000000011</v>
      </c>
      <c r="G7" s="115">
        <f>SUM(G8:G888)</f>
        <v>54318.876000000004</v>
      </c>
      <c r="H7" s="118">
        <f>G7+F7</f>
        <v>83810.948000000019</v>
      </c>
      <c r="I7" s="119">
        <f>IFERROR(D7/H7-1,"")</f>
        <v>1.0676504935846598E-2</v>
      </c>
      <c r="J7" s="114">
        <f>SUM(J8:J888)</f>
        <v>193318.76799999998</v>
      </c>
      <c r="K7" s="115">
        <f>SUM(K8:K888)</f>
        <v>391070.13500000007</v>
      </c>
      <c r="L7" s="116">
        <f>K7+J7</f>
        <v>584388.90300000005</v>
      </c>
      <c r="M7" s="117">
        <f>L7/$L$7</f>
        <v>1</v>
      </c>
      <c r="N7" s="114">
        <f>SUM(N8:N888)</f>
        <v>196884.24999999994</v>
      </c>
      <c r="O7" s="115">
        <f>SUM(O8:O888)</f>
        <v>399469.68800000002</v>
      </c>
      <c r="P7" s="118">
        <f>O7+N7</f>
        <v>596353.93799999997</v>
      </c>
      <c r="Q7" s="120">
        <f>IFERROR(L7/P7-1,"")</f>
        <v>-2.0063647169208276E-2</v>
      </c>
      <c r="R7" s="121"/>
    </row>
    <row r="8" spans="1:18" ht="17.25" thickTop="1" x14ac:dyDescent="0.3">
      <c r="A8" s="99" t="s">
        <v>51</v>
      </c>
      <c r="B8" s="100">
        <v>12872.233</v>
      </c>
      <c r="C8" s="101">
        <v>46089.834000000003</v>
      </c>
      <c r="D8" s="101">
        <f>C8+B8</f>
        <v>58962.067000000003</v>
      </c>
      <c r="E8" s="102">
        <f>D8/$D$7</f>
        <v>0.69608099595970785</v>
      </c>
      <c r="F8" s="100">
        <v>11554.128000000001</v>
      </c>
      <c r="G8" s="101">
        <v>46700.294000000002</v>
      </c>
      <c r="H8" s="122">
        <f>G8+F8</f>
        <v>58254.422000000006</v>
      </c>
      <c r="I8" s="123">
        <f t="shared" ref="I8:I71" si="0">IFERROR(D8/H8-1,"")</f>
        <v>1.2147489850641735E-2</v>
      </c>
      <c r="J8" s="100">
        <v>80204.823000000004</v>
      </c>
      <c r="K8" s="101">
        <v>333863.09600000002</v>
      </c>
      <c r="L8" s="101">
        <f>K8+J8</f>
        <v>414067.91899999999</v>
      </c>
      <c r="M8" s="102">
        <f>L8/$L$7</f>
        <v>0.7085485656458469</v>
      </c>
      <c r="N8" s="101">
        <v>82852.993000000002</v>
      </c>
      <c r="O8" s="101">
        <v>335910.90700000001</v>
      </c>
      <c r="P8" s="122">
        <f>O8+N8</f>
        <v>418763.9</v>
      </c>
      <c r="Q8" s="124">
        <f t="shared" ref="Q8:Q71" si="1">IFERROR(L8/P8-1,"")</f>
        <v>-1.1213910750186518E-2</v>
      </c>
      <c r="R8" s="83"/>
    </row>
    <row r="9" spans="1:18" ht="16.5" x14ac:dyDescent="0.3">
      <c r="A9" s="104" t="s">
        <v>52</v>
      </c>
      <c r="B9" s="105">
        <v>3352.0880000000002</v>
      </c>
      <c r="C9" s="106">
        <v>6137.6019999999999</v>
      </c>
      <c r="D9" s="106">
        <f>C9+B9</f>
        <v>9489.69</v>
      </c>
      <c r="E9" s="107">
        <f>D9/$D$7</f>
        <v>0.11203122961325084</v>
      </c>
      <c r="F9" s="105">
        <v>3465.8690000000001</v>
      </c>
      <c r="G9" s="106">
        <v>6076.3239999999996</v>
      </c>
      <c r="H9" s="125">
        <f>G9+F9</f>
        <v>9542.1929999999993</v>
      </c>
      <c r="I9" s="126">
        <f t="shared" si="0"/>
        <v>-5.5021943069060164E-3</v>
      </c>
      <c r="J9" s="105">
        <v>17930.526000000002</v>
      </c>
      <c r="K9" s="106">
        <v>46725.593000000001</v>
      </c>
      <c r="L9" s="106">
        <f>K9+J9</f>
        <v>64656.119000000006</v>
      </c>
      <c r="M9" s="107">
        <f>L9/$L$7</f>
        <v>0.11063885482438739</v>
      </c>
      <c r="N9" s="106">
        <v>18981.942999999999</v>
      </c>
      <c r="O9" s="106">
        <v>53366.815999999999</v>
      </c>
      <c r="P9" s="125">
        <f>O9+N9</f>
        <v>72348.758999999991</v>
      </c>
      <c r="Q9" s="127">
        <f t="shared" si="1"/>
        <v>-0.10632718662112761</v>
      </c>
      <c r="R9" s="83"/>
    </row>
    <row r="10" spans="1:18" ht="16.5" x14ac:dyDescent="0.3">
      <c r="A10" s="104" t="s">
        <v>53</v>
      </c>
      <c r="B10" s="105">
        <v>2559.0839999999998</v>
      </c>
      <c r="C10" s="106">
        <v>827.423</v>
      </c>
      <c r="D10" s="106">
        <f t="shared" ref="D10:D73" si="2">C10+B10</f>
        <v>3386.5069999999996</v>
      </c>
      <c r="E10" s="107">
        <f>D10/$D$7</f>
        <v>3.9979656164098216E-2</v>
      </c>
      <c r="F10" s="105">
        <v>2654.3180000000002</v>
      </c>
      <c r="G10" s="106">
        <v>671.35199999999998</v>
      </c>
      <c r="H10" s="125">
        <f>G10+F10</f>
        <v>3325.67</v>
      </c>
      <c r="I10" s="126">
        <f t="shared" si="0"/>
        <v>1.82931559655648E-2</v>
      </c>
      <c r="J10" s="105">
        <v>17018.683000000001</v>
      </c>
      <c r="K10" s="106">
        <v>4796.9939999999997</v>
      </c>
      <c r="L10" s="106">
        <f>K10+J10</f>
        <v>21815.677</v>
      </c>
      <c r="M10" s="107">
        <f>L10/$L$7</f>
        <v>3.7330751641599873E-2</v>
      </c>
      <c r="N10" s="106">
        <v>17733.608</v>
      </c>
      <c r="O10" s="106">
        <v>5050.9870000000001</v>
      </c>
      <c r="P10" s="125">
        <f>O10+N10</f>
        <v>22784.595000000001</v>
      </c>
      <c r="Q10" s="127">
        <f t="shared" si="1"/>
        <v>-4.2525135952603099E-2</v>
      </c>
      <c r="R10" s="83"/>
    </row>
    <row r="11" spans="1:18" ht="16.5" x14ac:dyDescent="0.3">
      <c r="A11" s="104" t="s">
        <v>54</v>
      </c>
      <c r="B11" s="105">
        <v>2193.982</v>
      </c>
      <c r="C11" s="106">
        <v>269.96100000000001</v>
      </c>
      <c r="D11" s="106">
        <f t="shared" si="2"/>
        <v>2463.9430000000002</v>
      </c>
      <c r="E11" s="107">
        <f t="shared" ref="E11:E74" si="3">D11/$D$7</f>
        <v>2.9088259362209105E-2</v>
      </c>
      <c r="F11" s="105">
        <v>2215.864</v>
      </c>
      <c r="G11" s="106">
        <v>290.77</v>
      </c>
      <c r="H11" s="125">
        <f t="shared" ref="H11:H74" si="4">G11+F11</f>
        <v>2506.634</v>
      </c>
      <c r="I11" s="126">
        <f t="shared" si="0"/>
        <v>-1.7031205991780096E-2</v>
      </c>
      <c r="J11" s="105">
        <v>14495.848</v>
      </c>
      <c r="K11" s="106">
        <v>2437.259</v>
      </c>
      <c r="L11" s="106">
        <f t="shared" ref="L11:L74" si="5">K11+J11</f>
        <v>16933.107</v>
      </c>
      <c r="M11" s="107">
        <f t="shared" ref="M11:M74" si="6">L11/$L$7</f>
        <v>2.8975750417355201E-2</v>
      </c>
      <c r="N11" s="106">
        <v>14360.724</v>
      </c>
      <c r="O11" s="106">
        <v>2705.55</v>
      </c>
      <c r="P11" s="125">
        <f t="shared" ref="P11:P74" si="7">O11+N11</f>
        <v>17066.274000000001</v>
      </c>
      <c r="Q11" s="127">
        <f t="shared" si="1"/>
        <v>-7.8029334346795265E-3</v>
      </c>
      <c r="R11" s="83"/>
    </row>
    <row r="12" spans="1:18" ht="16.5" x14ac:dyDescent="0.3">
      <c r="A12" s="104" t="s">
        <v>55</v>
      </c>
      <c r="B12" s="105">
        <v>1676.712</v>
      </c>
      <c r="C12" s="106">
        <v>3.4220000000000002</v>
      </c>
      <c r="D12" s="106">
        <f t="shared" si="2"/>
        <v>1680.134</v>
      </c>
      <c r="E12" s="107">
        <f t="shared" si="3"/>
        <v>1.9834944864903867E-2</v>
      </c>
      <c r="F12" s="105">
        <v>1660.068</v>
      </c>
      <c r="G12" s="106">
        <v>2.7069999999999999</v>
      </c>
      <c r="H12" s="125">
        <f t="shared" si="4"/>
        <v>1662.7750000000001</v>
      </c>
      <c r="I12" s="126">
        <f t="shared" si="0"/>
        <v>1.0439776879012541E-2</v>
      </c>
      <c r="J12" s="105">
        <v>10315.442999999999</v>
      </c>
      <c r="K12" s="106">
        <v>49.755000000000003</v>
      </c>
      <c r="L12" s="106">
        <f t="shared" si="5"/>
        <v>10365.197999999999</v>
      </c>
      <c r="M12" s="107">
        <f t="shared" si="6"/>
        <v>1.7736815238601471E-2</v>
      </c>
      <c r="N12" s="106">
        <v>10093.370999999999</v>
      </c>
      <c r="O12" s="106">
        <v>70.650999999999996</v>
      </c>
      <c r="P12" s="125">
        <f t="shared" si="7"/>
        <v>10164.021999999999</v>
      </c>
      <c r="Q12" s="127">
        <f t="shared" si="1"/>
        <v>1.9792952042016365E-2</v>
      </c>
      <c r="R12" s="83"/>
    </row>
    <row r="13" spans="1:18" ht="16.5" x14ac:dyDescent="0.3">
      <c r="A13" s="104" t="s">
        <v>63</v>
      </c>
      <c r="B13" s="105">
        <v>1408.1379999999999</v>
      </c>
      <c r="C13" s="106">
        <v>0</v>
      </c>
      <c r="D13" s="106">
        <f t="shared" si="2"/>
        <v>1408.1379999999999</v>
      </c>
      <c r="E13" s="107">
        <f t="shared" si="3"/>
        <v>1.6623876186170863E-2</v>
      </c>
      <c r="F13" s="105">
        <v>1198.5930000000001</v>
      </c>
      <c r="G13" s="106">
        <v>0</v>
      </c>
      <c r="H13" s="125">
        <f t="shared" si="4"/>
        <v>1198.5930000000001</v>
      </c>
      <c r="I13" s="126">
        <f t="shared" si="0"/>
        <v>0.17482581660330054</v>
      </c>
      <c r="J13" s="105">
        <v>8824.98</v>
      </c>
      <c r="K13" s="106">
        <v>12.456</v>
      </c>
      <c r="L13" s="106">
        <f t="shared" si="5"/>
        <v>8837.4359999999997</v>
      </c>
      <c r="M13" s="107">
        <f t="shared" si="6"/>
        <v>1.5122525350211859E-2</v>
      </c>
      <c r="N13" s="106">
        <v>8898.4789999999994</v>
      </c>
      <c r="O13" s="106">
        <v>0.08</v>
      </c>
      <c r="P13" s="125">
        <f t="shared" si="7"/>
        <v>8898.5589999999993</v>
      </c>
      <c r="Q13" s="127">
        <f t="shared" si="1"/>
        <v>-6.8688649476841279E-3</v>
      </c>
      <c r="R13" s="83"/>
    </row>
    <row r="14" spans="1:18" ht="16.5" x14ac:dyDescent="0.3">
      <c r="A14" s="104" t="s">
        <v>87</v>
      </c>
      <c r="B14" s="105">
        <v>1118.7070000000001</v>
      </c>
      <c r="C14" s="106">
        <v>254.24199999999999</v>
      </c>
      <c r="D14" s="106">
        <f t="shared" si="2"/>
        <v>1372.9490000000001</v>
      </c>
      <c r="E14" s="107">
        <f t="shared" si="3"/>
        <v>1.6208449872048836E-2</v>
      </c>
      <c r="F14" s="105">
        <v>1175.829</v>
      </c>
      <c r="G14" s="106">
        <v>196.941</v>
      </c>
      <c r="H14" s="125">
        <f t="shared" si="4"/>
        <v>1372.77</v>
      </c>
      <c r="I14" s="126">
        <f t="shared" si="0"/>
        <v>1.3039329239417086E-4</v>
      </c>
      <c r="J14" s="105">
        <v>7256.3639999999996</v>
      </c>
      <c r="K14" s="106">
        <v>1489.3789999999999</v>
      </c>
      <c r="L14" s="106">
        <f t="shared" si="5"/>
        <v>8745.7429999999986</v>
      </c>
      <c r="M14" s="107">
        <f t="shared" si="6"/>
        <v>1.4965621275666143E-2</v>
      </c>
      <c r="N14" s="106">
        <v>6556.37</v>
      </c>
      <c r="O14" s="106">
        <v>1120.6849999999999</v>
      </c>
      <c r="P14" s="125">
        <f t="shared" si="7"/>
        <v>7677.0550000000003</v>
      </c>
      <c r="Q14" s="127">
        <f t="shared" si="1"/>
        <v>0.13920546355340657</v>
      </c>
      <c r="R14" s="83"/>
    </row>
    <row r="15" spans="1:18" ht="16.5" x14ac:dyDescent="0.3">
      <c r="A15" s="104" t="s">
        <v>99</v>
      </c>
      <c r="B15" s="105">
        <v>599.77200000000005</v>
      </c>
      <c r="C15" s="106">
        <v>0</v>
      </c>
      <c r="D15" s="106">
        <f t="shared" si="2"/>
        <v>599.77200000000005</v>
      </c>
      <c r="E15" s="107">
        <f t="shared" si="3"/>
        <v>7.0806522286395741E-3</v>
      </c>
      <c r="F15" s="105">
        <v>661.524</v>
      </c>
      <c r="G15" s="106">
        <v>0</v>
      </c>
      <c r="H15" s="125">
        <f t="shared" si="4"/>
        <v>661.524</v>
      </c>
      <c r="I15" s="126">
        <f t="shared" si="0"/>
        <v>-9.3348087144230485E-2</v>
      </c>
      <c r="J15" s="105">
        <v>3826.0569999999998</v>
      </c>
      <c r="K15" s="106">
        <v>0</v>
      </c>
      <c r="L15" s="106">
        <f t="shared" si="5"/>
        <v>3826.0569999999998</v>
      </c>
      <c r="M15" s="107">
        <f t="shared" si="6"/>
        <v>6.547107551766772E-3</v>
      </c>
      <c r="N15" s="106">
        <v>3871.4050000000002</v>
      </c>
      <c r="O15" s="106">
        <v>0</v>
      </c>
      <c r="P15" s="125">
        <f t="shared" si="7"/>
        <v>3871.4050000000002</v>
      </c>
      <c r="Q15" s="127">
        <f t="shared" si="1"/>
        <v>-1.1713576853881302E-2</v>
      </c>
      <c r="R15" s="83"/>
    </row>
    <row r="16" spans="1:18" ht="16.5" x14ac:dyDescent="0.3">
      <c r="A16" s="104" t="s">
        <v>56</v>
      </c>
      <c r="B16" s="105">
        <v>443.55200000000002</v>
      </c>
      <c r="C16" s="106">
        <v>497.10199999999998</v>
      </c>
      <c r="D16" s="106">
        <f t="shared" si="2"/>
        <v>940.654</v>
      </c>
      <c r="E16" s="107">
        <f t="shared" si="3"/>
        <v>1.1104959620453655E-2</v>
      </c>
      <c r="F16" s="105">
        <v>272.40600000000001</v>
      </c>
      <c r="G16" s="106">
        <v>347.53100000000001</v>
      </c>
      <c r="H16" s="125">
        <f t="shared" si="4"/>
        <v>619.93700000000001</v>
      </c>
      <c r="I16" s="126">
        <f t="shared" si="0"/>
        <v>0.51733805209239003</v>
      </c>
      <c r="J16" s="105">
        <v>2545.4580000000001</v>
      </c>
      <c r="K16" s="106">
        <v>1570.1</v>
      </c>
      <c r="L16" s="106">
        <f t="shared" si="5"/>
        <v>4115.558</v>
      </c>
      <c r="M16" s="107">
        <f t="shared" si="6"/>
        <v>7.0424985465543646E-3</v>
      </c>
      <c r="N16" s="106">
        <v>1837.1420000000001</v>
      </c>
      <c r="O16" s="106">
        <v>1082.9559999999999</v>
      </c>
      <c r="P16" s="125">
        <f t="shared" si="7"/>
        <v>2920.098</v>
      </c>
      <c r="Q16" s="127">
        <f t="shared" si="1"/>
        <v>0.409390369775261</v>
      </c>
      <c r="R16" s="83"/>
    </row>
    <row r="17" spans="1:18" ht="16.5" x14ac:dyDescent="0.3">
      <c r="A17" s="104" t="s">
        <v>75</v>
      </c>
      <c r="B17" s="105">
        <v>408.65899999999999</v>
      </c>
      <c r="C17" s="106">
        <v>0</v>
      </c>
      <c r="D17" s="106">
        <f t="shared" si="2"/>
        <v>408.65899999999999</v>
      </c>
      <c r="E17" s="107">
        <f t="shared" si="3"/>
        <v>4.8244537242545828E-3</v>
      </c>
      <c r="F17" s="105">
        <v>408.75700000000001</v>
      </c>
      <c r="G17" s="106">
        <v>0</v>
      </c>
      <c r="H17" s="125">
        <f t="shared" si="4"/>
        <v>408.75700000000001</v>
      </c>
      <c r="I17" s="126">
        <f t="shared" si="0"/>
        <v>-2.3975124585029484E-4</v>
      </c>
      <c r="J17" s="105">
        <v>2462.27</v>
      </c>
      <c r="K17" s="106">
        <v>0</v>
      </c>
      <c r="L17" s="106">
        <f t="shared" si="5"/>
        <v>2462.27</v>
      </c>
      <c r="M17" s="107">
        <f t="shared" si="6"/>
        <v>4.2134099182235835E-3</v>
      </c>
      <c r="N17" s="106">
        <v>2903.6030000000001</v>
      </c>
      <c r="O17" s="106">
        <v>0</v>
      </c>
      <c r="P17" s="125">
        <f t="shared" si="7"/>
        <v>2903.6030000000001</v>
      </c>
      <c r="Q17" s="127">
        <f t="shared" si="1"/>
        <v>-0.15199495247800754</v>
      </c>
      <c r="R17" s="83"/>
    </row>
    <row r="18" spans="1:18" ht="16.5" x14ac:dyDescent="0.3">
      <c r="A18" s="104" t="s">
        <v>57</v>
      </c>
      <c r="B18" s="105">
        <v>376.55700000000002</v>
      </c>
      <c r="C18" s="106">
        <v>5.17</v>
      </c>
      <c r="D18" s="106">
        <f t="shared" si="2"/>
        <v>381.72700000000003</v>
      </c>
      <c r="E18" s="107">
        <f t="shared" si="3"/>
        <v>4.5065060277603803E-3</v>
      </c>
      <c r="F18" s="105">
        <v>393.23899999999998</v>
      </c>
      <c r="G18" s="106">
        <v>9.532</v>
      </c>
      <c r="H18" s="125">
        <f t="shared" si="4"/>
        <v>402.77099999999996</v>
      </c>
      <c r="I18" s="126">
        <f t="shared" si="0"/>
        <v>-5.2248051622385772E-2</v>
      </c>
      <c r="J18" s="105">
        <v>2886.47</v>
      </c>
      <c r="K18" s="106">
        <v>48.524999999999999</v>
      </c>
      <c r="L18" s="106">
        <f t="shared" si="5"/>
        <v>2934.9949999999999</v>
      </c>
      <c r="M18" s="107">
        <f t="shared" si="6"/>
        <v>5.0223318494464972E-3</v>
      </c>
      <c r="N18" s="106">
        <v>2962.9969999999998</v>
      </c>
      <c r="O18" s="106">
        <v>62.774000000000001</v>
      </c>
      <c r="P18" s="125">
        <f t="shared" si="7"/>
        <v>3025.7709999999997</v>
      </c>
      <c r="Q18" s="127">
        <f t="shared" si="1"/>
        <v>-3.0000948518575932E-2</v>
      </c>
      <c r="R18" s="83"/>
    </row>
    <row r="19" spans="1:18" ht="16.5" x14ac:dyDescent="0.3">
      <c r="A19" s="104" t="s">
        <v>58</v>
      </c>
      <c r="B19" s="105">
        <v>330.94099999999997</v>
      </c>
      <c r="C19" s="106">
        <v>8.83</v>
      </c>
      <c r="D19" s="106">
        <f t="shared" si="2"/>
        <v>339.77099999999996</v>
      </c>
      <c r="E19" s="107">
        <f t="shared" si="3"/>
        <v>4.011191400027171E-3</v>
      </c>
      <c r="F19" s="105">
        <v>347.38900000000001</v>
      </c>
      <c r="G19" s="106">
        <v>23.425000000000001</v>
      </c>
      <c r="H19" s="125">
        <f t="shared" si="4"/>
        <v>370.81400000000002</v>
      </c>
      <c r="I19" s="126">
        <f t="shared" si="0"/>
        <v>-8.3715825184594084E-2</v>
      </c>
      <c r="J19" s="105">
        <v>2351.3609999999999</v>
      </c>
      <c r="K19" s="106">
        <v>76.828000000000003</v>
      </c>
      <c r="L19" s="106">
        <f t="shared" si="5"/>
        <v>2428.1889999999999</v>
      </c>
      <c r="M19" s="107">
        <f t="shared" si="6"/>
        <v>4.1550908778977954E-3</v>
      </c>
      <c r="N19" s="106">
        <v>2314.1019999999999</v>
      </c>
      <c r="O19" s="106">
        <v>98.001999999999995</v>
      </c>
      <c r="P19" s="125">
        <f t="shared" si="7"/>
        <v>2412.1039999999998</v>
      </c>
      <c r="Q19" s="127">
        <f t="shared" si="1"/>
        <v>6.668452106542766E-3</v>
      </c>
      <c r="R19" s="83"/>
    </row>
    <row r="20" spans="1:18" ht="16.5" x14ac:dyDescent="0.3">
      <c r="A20" s="104" t="s">
        <v>80</v>
      </c>
      <c r="B20" s="105">
        <v>324.24299999999999</v>
      </c>
      <c r="C20" s="106">
        <v>0</v>
      </c>
      <c r="D20" s="106">
        <f t="shared" si="2"/>
        <v>324.24299999999999</v>
      </c>
      <c r="E20" s="107">
        <f t="shared" si="3"/>
        <v>3.8278744599127357E-3</v>
      </c>
      <c r="F20" s="105">
        <v>358.55099999999999</v>
      </c>
      <c r="G20" s="106">
        <v>0</v>
      </c>
      <c r="H20" s="125">
        <f t="shared" si="4"/>
        <v>358.55099999999999</v>
      </c>
      <c r="I20" s="126">
        <f t="shared" si="0"/>
        <v>-9.5685132658952288E-2</v>
      </c>
      <c r="J20" s="105">
        <v>2092.3139999999999</v>
      </c>
      <c r="K20" s="106">
        <v>0</v>
      </c>
      <c r="L20" s="106">
        <f t="shared" si="5"/>
        <v>2092.3139999999999</v>
      </c>
      <c r="M20" s="107">
        <f t="shared" si="6"/>
        <v>3.5803451935157633E-3</v>
      </c>
      <c r="N20" s="106">
        <v>2530.442</v>
      </c>
      <c r="O20" s="106">
        <v>0</v>
      </c>
      <c r="P20" s="125">
        <f t="shared" si="7"/>
        <v>2530.442</v>
      </c>
      <c r="Q20" s="127">
        <f t="shared" si="1"/>
        <v>-0.17314287385365879</v>
      </c>
      <c r="R20" s="83"/>
    </row>
    <row r="21" spans="1:18" ht="16.5" x14ac:dyDescent="0.3">
      <c r="A21" s="104" t="s">
        <v>76</v>
      </c>
      <c r="B21" s="105">
        <v>282.35300000000001</v>
      </c>
      <c r="C21" s="106">
        <v>0</v>
      </c>
      <c r="D21" s="106">
        <f t="shared" si="2"/>
        <v>282.35300000000001</v>
      </c>
      <c r="E21" s="107">
        <f t="shared" si="3"/>
        <v>3.3333390000084527E-3</v>
      </c>
      <c r="F21" s="105">
        <v>275.072</v>
      </c>
      <c r="G21" s="106">
        <v>0</v>
      </c>
      <c r="H21" s="125">
        <f t="shared" si="4"/>
        <v>275.072</v>
      </c>
      <c r="I21" s="126">
        <f t="shared" si="0"/>
        <v>2.6469433457422031E-2</v>
      </c>
      <c r="J21" s="105">
        <v>2049.6469999999999</v>
      </c>
      <c r="K21" s="106">
        <v>0</v>
      </c>
      <c r="L21" s="106">
        <f t="shared" si="5"/>
        <v>2049.6469999999999</v>
      </c>
      <c r="M21" s="107">
        <f t="shared" si="6"/>
        <v>3.5073338824163124E-3</v>
      </c>
      <c r="N21" s="106">
        <v>1844.9929999999999</v>
      </c>
      <c r="O21" s="106">
        <v>0</v>
      </c>
      <c r="P21" s="125">
        <f t="shared" si="7"/>
        <v>1844.9929999999999</v>
      </c>
      <c r="Q21" s="127">
        <f t="shared" si="1"/>
        <v>0.11092399808562958</v>
      </c>
      <c r="R21" s="83"/>
    </row>
    <row r="22" spans="1:18" ht="16.5" x14ac:dyDescent="0.3">
      <c r="A22" s="104" t="s">
        <v>100</v>
      </c>
      <c r="B22" s="105">
        <v>242.51599999999999</v>
      </c>
      <c r="C22" s="106">
        <v>0</v>
      </c>
      <c r="D22" s="106">
        <f t="shared" si="2"/>
        <v>242.51599999999999</v>
      </c>
      <c r="E22" s="107">
        <f t="shared" si="3"/>
        <v>2.8630403818130138E-3</v>
      </c>
      <c r="F22" s="105">
        <v>296.80799999999999</v>
      </c>
      <c r="G22" s="106">
        <v>0</v>
      </c>
      <c r="H22" s="125">
        <f t="shared" si="4"/>
        <v>296.80799999999999</v>
      </c>
      <c r="I22" s="126">
        <f t="shared" si="0"/>
        <v>-0.18291959785450529</v>
      </c>
      <c r="J22" s="105">
        <v>1752.4490000000001</v>
      </c>
      <c r="K22" s="106">
        <v>0</v>
      </c>
      <c r="L22" s="106">
        <f t="shared" si="5"/>
        <v>1752.4490000000001</v>
      </c>
      <c r="M22" s="107">
        <f t="shared" si="6"/>
        <v>2.998771864085174E-3</v>
      </c>
      <c r="N22" s="106">
        <v>2087.0520000000001</v>
      </c>
      <c r="O22" s="106">
        <v>0</v>
      </c>
      <c r="P22" s="125">
        <f t="shared" si="7"/>
        <v>2087.0520000000001</v>
      </c>
      <c r="Q22" s="127">
        <f t="shared" si="1"/>
        <v>-0.16032326937709274</v>
      </c>
      <c r="R22" s="83"/>
    </row>
    <row r="23" spans="1:18" ht="16.5" x14ac:dyDescent="0.3">
      <c r="A23" s="104" t="s">
        <v>60</v>
      </c>
      <c r="B23" s="105">
        <v>205.417</v>
      </c>
      <c r="C23" s="106">
        <v>0</v>
      </c>
      <c r="D23" s="106">
        <f t="shared" si="2"/>
        <v>205.417</v>
      </c>
      <c r="E23" s="107">
        <f t="shared" si="3"/>
        <v>2.4250654229448112E-3</v>
      </c>
      <c r="F23" s="105">
        <v>245.05</v>
      </c>
      <c r="G23" s="106">
        <v>0</v>
      </c>
      <c r="H23" s="125">
        <f t="shared" si="4"/>
        <v>245.05</v>
      </c>
      <c r="I23" s="126">
        <f t="shared" si="0"/>
        <v>-0.16173433993062647</v>
      </c>
      <c r="J23" s="105">
        <v>1478.6310000000001</v>
      </c>
      <c r="K23" s="106">
        <v>0</v>
      </c>
      <c r="L23" s="106">
        <f t="shared" si="5"/>
        <v>1478.6310000000001</v>
      </c>
      <c r="M23" s="107">
        <f t="shared" si="6"/>
        <v>2.5302174500736541E-3</v>
      </c>
      <c r="N23" s="106">
        <v>1764.9010000000001</v>
      </c>
      <c r="O23" s="106">
        <v>0</v>
      </c>
      <c r="P23" s="125">
        <f t="shared" si="7"/>
        <v>1764.9010000000001</v>
      </c>
      <c r="Q23" s="127">
        <f t="shared" si="1"/>
        <v>-0.16220173256176973</v>
      </c>
      <c r="R23" s="83"/>
    </row>
    <row r="24" spans="1:18" ht="16.5" x14ac:dyDescent="0.3">
      <c r="A24" s="104" t="s">
        <v>101</v>
      </c>
      <c r="B24" s="105">
        <v>200.66800000000001</v>
      </c>
      <c r="C24" s="106">
        <v>0</v>
      </c>
      <c r="D24" s="106">
        <f t="shared" si="2"/>
        <v>200.66800000000001</v>
      </c>
      <c r="E24" s="107">
        <f t="shared" si="3"/>
        <v>2.3690007559816831E-3</v>
      </c>
      <c r="F24" s="105">
        <v>205.38499999999999</v>
      </c>
      <c r="G24" s="106">
        <v>0</v>
      </c>
      <c r="H24" s="125">
        <f t="shared" si="4"/>
        <v>205.38499999999999</v>
      </c>
      <c r="I24" s="126">
        <f t="shared" si="0"/>
        <v>-2.2966623658008056E-2</v>
      </c>
      <c r="J24" s="105">
        <v>1251.654</v>
      </c>
      <c r="K24" s="106">
        <v>0</v>
      </c>
      <c r="L24" s="106">
        <f t="shared" si="5"/>
        <v>1251.654</v>
      </c>
      <c r="M24" s="107">
        <f t="shared" si="6"/>
        <v>2.1418168510294248E-3</v>
      </c>
      <c r="N24" s="106">
        <v>1244.134</v>
      </c>
      <c r="O24" s="106">
        <v>0</v>
      </c>
      <c r="P24" s="125">
        <f t="shared" si="7"/>
        <v>1244.134</v>
      </c>
      <c r="Q24" s="127">
        <f t="shared" si="1"/>
        <v>6.0443649960535417E-3</v>
      </c>
      <c r="R24" s="83"/>
    </row>
    <row r="25" spans="1:18" ht="16.5" x14ac:dyDescent="0.3">
      <c r="A25" s="104" t="s">
        <v>64</v>
      </c>
      <c r="B25" s="105">
        <v>163.65799999999999</v>
      </c>
      <c r="C25" s="106">
        <v>0</v>
      </c>
      <c r="D25" s="106">
        <f t="shared" si="2"/>
        <v>163.65799999999999</v>
      </c>
      <c r="E25" s="107">
        <f t="shared" si="3"/>
        <v>1.932076493125213E-3</v>
      </c>
      <c r="F25" s="105">
        <v>168.26499999999999</v>
      </c>
      <c r="G25" s="106">
        <v>0</v>
      </c>
      <c r="H25" s="125">
        <f t="shared" si="4"/>
        <v>168.26499999999999</v>
      </c>
      <c r="I25" s="126">
        <f t="shared" si="0"/>
        <v>-2.7379431254271558E-2</v>
      </c>
      <c r="J25" s="105">
        <v>1231.7260000000001</v>
      </c>
      <c r="K25" s="106">
        <v>0</v>
      </c>
      <c r="L25" s="106">
        <f t="shared" si="5"/>
        <v>1231.7260000000001</v>
      </c>
      <c r="M25" s="107">
        <f t="shared" si="6"/>
        <v>2.1077162719498116E-3</v>
      </c>
      <c r="N25" s="106">
        <v>1180.028</v>
      </c>
      <c r="O25" s="106">
        <v>0</v>
      </c>
      <c r="P25" s="125">
        <f t="shared" si="7"/>
        <v>1180.028</v>
      </c>
      <c r="Q25" s="127">
        <f t="shared" si="1"/>
        <v>4.3810824827885453E-2</v>
      </c>
      <c r="R25" s="83"/>
    </row>
    <row r="26" spans="1:18" ht="16.5" x14ac:dyDescent="0.3">
      <c r="A26" s="104" t="s">
        <v>66</v>
      </c>
      <c r="B26" s="105">
        <v>162.684</v>
      </c>
      <c r="C26" s="106">
        <v>0</v>
      </c>
      <c r="D26" s="106">
        <f t="shared" si="2"/>
        <v>162.684</v>
      </c>
      <c r="E26" s="107">
        <f t="shared" si="3"/>
        <v>1.9205778648619814E-3</v>
      </c>
      <c r="F26" s="105">
        <v>101.61799999999999</v>
      </c>
      <c r="G26" s="106">
        <v>0</v>
      </c>
      <c r="H26" s="125">
        <f t="shared" si="4"/>
        <v>101.61799999999999</v>
      </c>
      <c r="I26" s="126">
        <f t="shared" si="0"/>
        <v>0.60093684189808894</v>
      </c>
      <c r="J26" s="105">
        <v>1198.4549999999999</v>
      </c>
      <c r="K26" s="106">
        <v>0</v>
      </c>
      <c r="L26" s="106">
        <f t="shared" si="5"/>
        <v>1198.4549999999999</v>
      </c>
      <c r="M26" s="107">
        <f t="shared" si="6"/>
        <v>2.0507832949045574E-3</v>
      </c>
      <c r="N26" s="106">
        <v>670.22900000000004</v>
      </c>
      <c r="O26" s="106">
        <v>0</v>
      </c>
      <c r="P26" s="125">
        <f t="shared" si="7"/>
        <v>670.22900000000004</v>
      </c>
      <c r="Q26" s="127">
        <f t="shared" si="1"/>
        <v>0.78812763995589541</v>
      </c>
      <c r="R26" s="83"/>
    </row>
    <row r="27" spans="1:18" ht="16.5" x14ac:dyDescent="0.3">
      <c r="A27" s="104" t="s">
        <v>59</v>
      </c>
      <c r="B27" s="105">
        <v>143.077</v>
      </c>
      <c r="C27" s="106">
        <v>0</v>
      </c>
      <c r="D27" s="106">
        <f t="shared" si="2"/>
        <v>143.077</v>
      </c>
      <c r="E27" s="107">
        <f t="shared" si="3"/>
        <v>1.6891059918053264E-3</v>
      </c>
      <c r="F27" s="105">
        <v>141.29</v>
      </c>
      <c r="G27" s="106">
        <v>0</v>
      </c>
      <c r="H27" s="125">
        <f t="shared" si="4"/>
        <v>141.29</v>
      </c>
      <c r="I27" s="126">
        <f t="shared" si="0"/>
        <v>1.2647745771109165E-2</v>
      </c>
      <c r="J27" s="105">
        <v>896.21600000000001</v>
      </c>
      <c r="K27" s="106">
        <v>0.15</v>
      </c>
      <c r="L27" s="106">
        <f t="shared" si="5"/>
        <v>896.36599999999999</v>
      </c>
      <c r="M27" s="107">
        <f t="shared" si="6"/>
        <v>1.5338518500239214E-3</v>
      </c>
      <c r="N27" s="106">
        <v>888.70699999999999</v>
      </c>
      <c r="O27" s="106">
        <v>0</v>
      </c>
      <c r="P27" s="125">
        <f t="shared" si="7"/>
        <v>888.70699999999999</v>
      </c>
      <c r="Q27" s="127">
        <f t="shared" si="1"/>
        <v>8.6181384865877675E-3</v>
      </c>
      <c r="R27" s="83"/>
    </row>
    <row r="28" spans="1:18" ht="16.5" x14ac:dyDescent="0.3">
      <c r="A28" s="104" t="s">
        <v>102</v>
      </c>
      <c r="B28" s="105">
        <v>138.57599999999999</v>
      </c>
      <c r="C28" s="106">
        <v>0</v>
      </c>
      <c r="D28" s="106">
        <f t="shared" si="2"/>
        <v>138.57599999999999</v>
      </c>
      <c r="E28" s="107">
        <f t="shared" si="3"/>
        <v>1.635969106987251E-3</v>
      </c>
      <c r="F28" s="105">
        <v>156.024</v>
      </c>
      <c r="G28" s="106">
        <v>0</v>
      </c>
      <c r="H28" s="125">
        <f t="shared" si="4"/>
        <v>156.024</v>
      </c>
      <c r="I28" s="126">
        <f t="shared" si="0"/>
        <v>-0.11182894939240118</v>
      </c>
      <c r="J28" s="105">
        <v>1050.3130000000001</v>
      </c>
      <c r="K28" s="106">
        <v>0</v>
      </c>
      <c r="L28" s="106">
        <f t="shared" si="5"/>
        <v>1050.3130000000001</v>
      </c>
      <c r="M28" s="107">
        <f t="shared" si="6"/>
        <v>1.7972842992194874E-3</v>
      </c>
      <c r="N28" s="106">
        <v>752.97500000000002</v>
      </c>
      <c r="O28" s="106">
        <v>0</v>
      </c>
      <c r="P28" s="125">
        <f t="shared" si="7"/>
        <v>752.97500000000002</v>
      </c>
      <c r="Q28" s="127">
        <f t="shared" si="1"/>
        <v>0.39488429230718158</v>
      </c>
      <c r="R28" s="83"/>
    </row>
    <row r="29" spans="1:18" ht="16.5" x14ac:dyDescent="0.3">
      <c r="A29" s="104" t="s">
        <v>103</v>
      </c>
      <c r="B29" s="105">
        <v>117.288</v>
      </c>
      <c r="C29" s="106">
        <v>0</v>
      </c>
      <c r="D29" s="106">
        <f t="shared" si="2"/>
        <v>117.288</v>
      </c>
      <c r="E29" s="107">
        <f t="shared" si="3"/>
        <v>1.3846520654393307E-3</v>
      </c>
      <c r="F29" s="105">
        <v>117.06699999999999</v>
      </c>
      <c r="G29" s="106">
        <v>0</v>
      </c>
      <c r="H29" s="125">
        <f t="shared" si="4"/>
        <v>117.06699999999999</v>
      </c>
      <c r="I29" s="126">
        <f t="shared" si="0"/>
        <v>1.8878078365380802E-3</v>
      </c>
      <c r="J29" s="105">
        <v>835.28200000000004</v>
      </c>
      <c r="K29" s="106">
        <v>0</v>
      </c>
      <c r="L29" s="106">
        <f t="shared" si="5"/>
        <v>835.28200000000004</v>
      </c>
      <c r="M29" s="107">
        <f t="shared" si="6"/>
        <v>1.4293255667792856E-3</v>
      </c>
      <c r="N29" s="106">
        <v>900.69600000000003</v>
      </c>
      <c r="O29" s="106">
        <v>0</v>
      </c>
      <c r="P29" s="125">
        <f t="shared" si="7"/>
        <v>900.69600000000003</v>
      </c>
      <c r="Q29" s="127">
        <f t="shared" si="1"/>
        <v>-7.2626058070647592E-2</v>
      </c>
      <c r="R29" s="83"/>
    </row>
    <row r="30" spans="1:18" ht="16.5" x14ac:dyDescent="0.3">
      <c r="A30" s="104" t="s">
        <v>74</v>
      </c>
      <c r="B30" s="105">
        <v>110.92400000000001</v>
      </c>
      <c r="C30" s="106">
        <v>0</v>
      </c>
      <c r="D30" s="106">
        <f t="shared" si="2"/>
        <v>110.92400000000001</v>
      </c>
      <c r="E30" s="107">
        <f t="shared" si="3"/>
        <v>1.3095213978138627E-3</v>
      </c>
      <c r="F30" s="105">
        <v>100.148</v>
      </c>
      <c r="G30" s="106">
        <v>0</v>
      </c>
      <c r="H30" s="125">
        <f t="shared" si="4"/>
        <v>100.148</v>
      </c>
      <c r="I30" s="126">
        <f t="shared" si="0"/>
        <v>0.10760075088868493</v>
      </c>
      <c r="J30" s="105">
        <v>706.20299999999997</v>
      </c>
      <c r="K30" s="106">
        <v>0</v>
      </c>
      <c r="L30" s="106">
        <f t="shared" si="5"/>
        <v>706.20299999999997</v>
      </c>
      <c r="M30" s="107">
        <f t="shared" si="6"/>
        <v>1.2084469714853567E-3</v>
      </c>
      <c r="N30" s="106">
        <v>488.048</v>
      </c>
      <c r="O30" s="106">
        <v>0</v>
      </c>
      <c r="P30" s="125">
        <f t="shared" si="7"/>
        <v>488.048</v>
      </c>
      <c r="Q30" s="127">
        <f t="shared" si="1"/>
        <v>0.44699496770809422</v>
      </c>
      <c r="R30" s="83"/>
    </row>
    <row r="31" spans="1:18" ht="16.5" x14ac:dyDescent="0.3">
      <c r="A31" s="104" t="s">
        <v>104</v>
      </c>
      <c r="B31" s="105">
        <v>87.697000000000003</v>
      </c>
      <c r="C31" s="106">
        <v>0</v>
      </c>
      <c r="D31" s="106">
        <f t="shared" si="2"/>
        <v>87.697000000000003</v>
      </c>
      <c r="E31" s="107">
        <f t="shared" si="3"/>
        <v>1.0353133498979691E-3</v>
      </c>
      <c r="F31" s="105">
        <v>100.143</v>
      </c>
      <c r="G31" s="106">
        <v>0</v>
      </c>
      <c r="H31" s="125">
        <f t="shared" si="4"/>
        <v>100.143</v>
      </c>
      <c r="I31" s="126">
        <f t="shared" si="0"/>
        <v>-0.12428227634482691</v>
      </c>
      <c r="J31" s="105">
        <v>668.65899999999999</v>
      </c>
      <c r="K31" s="106">
        <v>0</v>
      </c>
      <c r="L31" s="106">
        <f t="shared" si="5"/>
        <v>668.65899999999999</v>
      </c>
      <c r="M31" s="107">
        <f t="shared" si="6"/>
        <v>1.144202082837976E-3</v>
      </c>
      <c r="N31" s="106">
        <v>576.94299999999998</v>
      </c>
      <c r="O31" s="106">
        <v>0</v>
      </c>
      <c r="P31" s="125">
        <f t="shared" si="7"/>
        <v>576.94299999999998</v>
      </c>
      <c r="Q31" s="127">
        <f t="shared" si="1"/>
        <v>0.1589689102736318</v>
      </c>
      <c r="R31" s="83"/>
    </row>
    <row r="32" spans="1:18" ht="16.5" x14ac:dyDescent="0.3">
      <c r="A32" s="104" t="s">
        <v>94</v>
      </c>
      <c r="B32" s="105">
        <v>82.41</v>
      </c>
      <c r="C32" s="106">
        <v>0</v>
      </c>
      <c r="D32" s="106">
        <f t="shared" si="2"/>
        <v>82.41</v>
      </c>
      <c r="E32" s="107">
        <f t="shared" si="3"/>
        <v>9.7289728457178272E-4</v>
      </c>
      <c r="F32" s="105">
        <v>80.254999999999995</v>
      </c>
      <c r="G32" s="106">
        <v>0</v>
      </c>
      <c r="H32" s="125">
        <f t="shared" si="4"/>
        <v>80.254999999999995</v>
      </c>
      <c r="I32" s="126">
        <f t="shared" si="0"/>
        <v>2.6851909538346597E-2</v>
      </c>
      <c r="J32" s="105">
        <v>578.327</v>
      </c>
      <c r="K32" s="106">
        <v>0</v>
      </c>
      <c r="L32" s="106">
        <f t="shared" si="5"/>
        <v>578.327</v>
      </c>
      <c r="M32" s="107">
        <f t="shared" si="6"/>
        <v>9.8962693684140671E-4</v>
      </c>
      <c r="N32" s="106">
        <v>503.35599999999999</v>
      </c>
      <c r="O32" s="106">
        <v>0</v>
      </c>
      <c r="P32" s="125">
        <f t="shared" si="7"/>
        <v>503.35599999999999</v>
      </c>
      <c r="Q32" s="127">
        <f t="shared" si="1"/>
        <v>0.1489422992871845</v>
      </c>
      <c r="R32" s="83"/>
    </row>
    <row r="33" spans="1:18" ht="16.5" x14ac:dyDescent="0.3">
      <c r="A33" s="104" t="s">
        <v>105</v>
      </c>
      <c r="B33" s="105">
        <v>73.83</v>
      </c>
      <c r="C33" s="106">
        <v>0</v>
      </c>
      <c r="D33" s="106">
        <f t="shared" si="2"/>
        <v>73.83</v>
      </c>
      <c r="E33" s="107">
        <f t="shared" si="3"/>
        <v>8.7160546681148792E-4</v>
      </c>
      <c r="F33" s="105">
        <v>78.88</v>
      </c>
      <c r="G33" s="106">
        <v>0</v>
      </c>
      <c r="H33" s="125">
        <f t="shared" si="4"/>
        <v>78.88</v>
      </c>
      <c r="I33" s="126">
        <f t="shared" si="0"/>
        <v>-6.4021298174442132E-2</v>
      </c>
      <c r="J33" s="105">
        <v>434.40600000000001</v>
      </c>
      <c r="K33" s="106">
        <v>0</v>
      </c>
      <c r="L33" s="106">
        <f t="shared" si="5"/>
        <v>434.40600000000001</v>
      </c>
      <c r="M33" s="107">
        <f t="shared" si="6"/>
        <v>7.4335087091823156E-4</v>
      </c>
      <c r="N33" s="106">
        <v>484.16300000000001</v>
      </c>
      <c r="O33" s="106">
        <v>0</v>
      </c>
      <c r="P33" s="125">
        <f t="shared" si="7"/>
        <v>484.16300000000001</v>
      </c>
      <c r="Q33" s="127">
        <f t="shared" si="1"/>
        <v>-0.10276910875056544</v>
      </c>
      <c r="R33" s="83"/>
    </row>
    <row r="34" spans="1:18" ht="16.5" x14ac:dyDescent="0.3">
      <c r="A34" s="104" t="s">
        <v>107</v>
      </c>
      <c r="B34" s="105">
        <v>70.337999999999994</v>
      </c>
      <c r="C34" s="106">
        <v>0</v>
      </c>
      <c r="D34" s="106">
        <f t="shared" si="2"/>
        <v>70.337999999999994</v>
      </c>
      <c r="E34" s="107">
        <f t="shared" si="3"/>
        <v>8.3038040531743774E-4</v>
      </c>
      <c r="F34" s="105">
        <v>90.942999999999998</v>
      </c>
      <c r="G34" s="106">
        <v>0</v>
      </c>
      <c r="H34" s="125">
        <f t="shared" si="4"/>
        <v>90.942999999999998</v>
      </c>
      <c r="I34" s="126">
        <f t="shared" si="0"/>
        <v>-0.22657048920752565</v>
      </c>
      <c r="J34" s="105">
        <v>440.233</v>
      </c>
      <c r="K34" s="106">
        <v>0</v>
      </c>
      <c r="L34" s="106">
        <f t="shared" si="5"/>
        <v>440.233</v>
      </c>
      <c r="M34" s="107">
        <f t="shared" si="6"/>
        <v>7.5332197059190214E-4</v>
      </c>
      <c r="N34" s="106">
        <v>548.06899999999996</v>
      </c>
      <c r="O34" s="106">
        <v>0</v>
      </c>
      <c r="P34" s="125">
        <f t="shared" si="7"/>
        <v>548.06899999999996</v>
      </c>
      <c r="Q34" s="127">
        <f t="shared" si="1"/>
        <v>-0.19675624784470558</v>
      </c>
      <c r="R34" s="83"/>
    </row>
    <row r="35" spans="1:18" ht="16.5" x14ac:dyDescent="0.3">
      <c r="A35" s="104" t="s">
        <v>62</v>
      </c>
      <c r="B35" s="105">
        <v>63.927</v>
      </c>
      <c r="C35" s="106">
        <v>0</v>
      </c>
      <c r="D35" s="106">
        <f t="shared" si="2"/>
        <v>63.927</v>
      </c>
      <c r="E35" s="107">
        <f t="shared" si="3"/>
        <v>7.5469487575318957E-4</v>
      </c>
      <c r="F35" s="105">
        <v>88.459000000000003</v>
      </c>
      <c r="G35" s="106">
        <v>0</v>
      </c>
      <c r="H35" s="125">
        <f t="shared" si="4"/>
        <v>88.459000000000003</v>
      </c>
      <c r="I35" s="126">
        <f t="shared" si="0"/>
        <v>-0.27732621892628229</v>
      </c>
      <c r="J35" s="105">
        <v>447.98399999999998</v>
      </c>
      <c r="K35" s="106">
        <v>0</v>
      </c>
      <c r="L35" s="106">
        <f t="shared" si="5"/>
        <v>447.98399999999998</v>
      </c>
      <c r="M35" s="107">
        <f t="shared" si="6"/>
        <v>7.6658539835415041E-4</v>
      </c>
      <c r="N35" s="106">
        <v>483.16800000000001</v>
      </c>
      <c r="O35" s="106">
        <v>0</v>
      </c>
      <c r="P35" s="125">
        <f t="shared" si="7"/>
        <v>483.16800000000001</v>
      </c>
      <c r="Q35" s="127">
        <f t="shared" si="1"/>
        <v>-7.2819392012716144E-2</v>
      </c>
      <c r="R35" s="83"/>
    </row>
    <row r="36" spans="1:18" ht="16.5" x14ac:dyDescent="0.3">
      <c r="A36" s="104" t="s">
        <v>106</v>
      </c>
      <c r="B36" s="105">
        <v>62.944000000000003</v>
      </c>
      <c r="C36" s="106">
        <v>0</v>
      </c>
      <c r="D36" s="106">
        <f t="shared" si="2"/>
        <v>62.944000000000003</v>
      </c>
      <c r="E36" s="107">
        <f t="shared" si="3"/>
        <v>7.4308999733146822E-4</v>
      </c>
      <c r="F36" s="105">
        <v>49.966000000000001</v>
      </c>
      <c r="G36" s="106">
        <v>0</v>
      </c>
      <c r="H36" s="125">
        <f t="shared" si="4"/>
        <v>49.966000000000001</v>
      </c>
      <c r="I36" s="126">
        <f t="shared" si="0"/>
        <v>0.25973662090221361</v>
      </c>
      <c r="J36" s="105">
        <v>358.91699999999997</v>
      </c>
      <c r="K36" s="106">
        <v>0</v>
      </c>
      <c r="L36" s="106">
        <f t="shared" si="5"/>
        <v>358.91699999999997</v>
      </c>
      <c r="M36" s="107">
        <f t="shared" si="6"/>
        <v>6.1417490674014379E-4</v>
      </c>
      <c r="N36" s="106">
        <v>424.58100000000002</v>
      </c>
      <c r="O36" s="106">
        <v>0</v>
      </c>
      <c r="P36" s="125">
        <f t="shared" si="7"/>
        <v>424.58100000000002</v>
      </c>
      <c r="Q36" s="127">
        <f t="shared" si="1"/>
        <v>-0.15465600203494745</v>
      </c>
      <c r="R36" s="83"/>
    </row>
    <row r="37" spans="1:18" ht="16.5" x14ac:dyDescent="0.3">
      <c r="A37" s="104" t="s">
        <v>69</v>
      </c>
      <c r="B37" s="105">
        <v>59.475000000000001</v>
      </c>
      <c r="C37" s="106">
        <v>0</v>
      </c>
      <c r="D37" s="106">
        <f t="shared" si="2"/>
        <v>59.475000000000001</v>
      </c>
      <c r="E37" s="107">
        <f t="shared" si="3"/>
        <v>7.0213646402022547E-4</v>
      </c>
      <c r="F37" s="105">
        <v>60.012999999999998</v>
      </c>
      <c r="G37" s="106">
        <v>0</v>
      </c>
      <c r="H37" s="125">
        <f t="shared" si="4"/>
        <v>60.012999999999998</v>
      </c>
      <c r="I37" s="126">
        <f t="shared" si="0"/>
        <v>-8.96472430973283E-3</v>
      </c>
      <c r="J37" s="105">
        <v>400.97399999999999</v>
      </c>
      <c r="K37" s="106">
        <v>0</v>
      </c>
      <c r="L37" s="106">
        <f t="shared" si="5"/>
        <v>400.97399999999999</v>
      </c>
      <c r="M37" s="107">
        <f t="shared" si="6"/>
        <v>6.8614239240610624E-4</v>
      </c>
      <c r="N37" s="106">
        <v>324.40499999999997</v>
      </c>
      <c r="O37" s="106">
        <v>0</v>
      </c>
      <c r="P37" s="125">
        <f t="shared" si="7"/>
        <v>324.40499999999997</v>
      </c>
      <c r="Q37" s="127">
        <f t="shared" si="1"/>
        <v>0.23602903777685302</v>
      </c>
      <c r="R37" s="83"/>
    </row>
    <row r="38" spans="1:18" ht="16.5" x14ac:dyDescent="0.3">
      <c r="A38" s="104" t="s">
        <v>108</v>
      </c>
      <c r="B38" s="105">
        <v>59.356999999999999</v>
      </c>
      <c r="C38" s="106">
        <v>0</v>
      </c>
      <c r="D38" s="106">
        <f t="shared" si="2"/>
        <v>59.356999999999999</v>
      </c>
      <c r="E38" s="107">
        <f t="shared" si="3"/>
        <v>7.0074340638669218E-4</v>
      </c>
      <c r="F38" s="105">
        <v>41.853999999999999</v>
      </c>
      <c r="G38" s="106">
        <v>0</v>
      </c>
      <c r="H38" s="125">
        <f t="shared" si="4"/>
        <v>41.853999999999999</v>
      </c>
      <c r="I38" s="126">
        <f t="shared" si="0"/>
        <v>0.41819180962393077</v>
      </c>
      <c r="J38" s="105">
        <v>324.91399999999999</v>
      </c>
      <c r="K38" s="106">
        <v>0</v>
      </c>
      <c r="L38" s="106">
        <f t="shared" si="5"/>
        <v>324.91399999999999</v>
      </c>
      <c r="M38" s="107">
        <f t="shared" si="6"/>
        <v>5.5598933917470363E-4</v>
      </c>
      <c r="N38" s="106">
        <v>195.13399999999999</v>
      </c>
      <c r="O38" s="106">
        <v>0</v>
      </c>
      <c r="P38" s="125">
        <f t="shared" si="7"/>
        <v>195.13399999999999</v>
      </c>
      <c r="Q38" s="127">
        <f t="shared" si="1"/>
        <v>0.66508143122162222</v>
      </c>
      <c r="R38" s="83"/>
    </row>
    <row r="39" spans="1:18" ht="16.5" x14ac:dyDescent="0.3">
      <c r="A39" s="104" t="s">
        <v>89</v>
      </c>
      <c r="B39" s="105">
        <v>53.865000000000002</v>
      </c>
      <c r="C39" s="106">
        <v>0</v>
      </c>
      <c r="D39" s="106">
        <f t="shared" si="2"/>
        <v>53.865000000000002</v>
      </c>
      <c r="E39" s="107">
        <f t="shared" si="3"/>
        <v>6.3590719856157117E-4</v>
      </c>
      <c r="F39" s="105">
        <v>51.216000000000001</v>
      </c>
      <c r="G39" s="106">
        <v>0</v>
      </c>
      <c r="H39" s="125">
        <f t="shared" si="4"/>
        <v>51.216000000000001</v>
      </c>
      <c r="I39" s="126">
        <f t="shared" si="0"/>
        <v>5.1722118088097568E-2</v>
      </c>
      <c r="J39" s="105">
        <v>378.673</v>
      </c>
      <c r="K39" s="106">
        <v>0</v>
      </c>
      <c r="L39" s="106">
        <f t="shared" si="5"/>
        <v>378.673</v>
      </c>
      <c r="M39" s="107">
        <f t="shared" si="6"/>
        <v>6.4798116127129813E-4</v>
      </c>
      <c r="N39" s="106">
        <v>418.279</v>
      </c>
      <c r="O39" s="106">
        <v>0</v>
      </c>
      <c r="P39" s="125">
        <f t="shared" si="7"/>
        <v>418.279</v>
      </c>
      <c r="Q39" s="127">
        <f t="shared" si="1"/>
        <v>-9.4687995333258446E-2</v>
      </c>
      <c r="R39" s="83"/>
    </row>
    <row r="40" spans="1:18" ht="16.5" x14ac:dyDescent="0.3">
      <c r="A40" s="104" t="s">
        <v>112</v>
      </c>
      <c r="B40" s="105">
        <v>52.835999999999999</v>
      </c>
      <c r="C40" s="106">
        <v>0</v>
      </c>
      <c r="D40" s="106">
        <f t="shared" si="2"/>
        <v>52.835999999999999</v>
      </c>
      <c r="E40" s="107">
        <f t="shared" si="3"/>
        <v>6.2375926377423508E-4</v>
      </c>
      <c r="F40" s="105">
        <v>51.067999999999998</v>
      </c>
      <c r="G40" s="106">
        <v>0</v>
      </c>
      <c r="H40" s="125">
        <f t="shared" si="4"/>
        <v>51.067999999999998</v>
      </c>
      <c r="I40" s="126">
        <f t="shared" si="0"/>
        <v>3.4620505992010608E-2</v>
      </c>
      <c r="J40" s="105">
        <v>533.04399999999998</v>
      </c>
      <c r="K40" s="106">
        <v>0</v>
      </c>
      <c r="L40" s="106">
        <f t="shared" si="5"/>
        <v>533.04399999999998</v>
      </c>
      <c r="M40" s="107">
        <f t="shared" si="6"/>
        <v>9.1213915470260041E-4</v>
      </c>
      <c r="N40" s="106">
        <v>658.33600000000001</v>
      </c>
      <c r="O40" s="106">
        <v>0</v>
      </c>
      <c r="P40" s="125">
        <f t="shared" si="7"/>
        <v>658.33600000000001</v>
      </c>
      <c r="Q40" s="127">
        <f t="shared" si="1"/>
        <v>-0.19031619112428921</v>
      </c>
      <c r="R40" s="83"/>
    </row>
    <row r="41" spans="1:18" ht="16.5" x14ac:dyDescent="0.3">
      <c r="A41" s="104" t="s">
        <v>85</v>
      </c>
      <c r="B41" s="105">
        <v>51.5</v>
      </c>
      <c r="C41" s="106">
        <v>0</v>
      </c>
      <c r="D41" s="106">
        <f t="shared" si="2"/>
        <v>51.5</v>
      </c>
      <c r="E41" s="107">
        <f t="shared" si="3"/>
        <v>6.0798701802507963E-4</v>
      </c>
      <c r="F41" s="105">
        <v>89.078000000000003</v>
      </c>
      <c r="G41" s="106">
        <v>0</v>
      </c>
      <c r="H41" s="125">
        <f t="shared" si="4"/>
        <v>89.078000000000003</v>
      </c>
      <c r="I41" s="126">
        <f t="shared" si="0"/>
        <v>-0.42185500348009608</v>
      </c>
      <c r="J41" s="105">
        <v>467.26</v>
      </c>
      <c r="K41" s="106">
        <v>0</v>
      </c>
      <c r="L41" s="106">
        <f t="shared" si="5"/>
        <v>467.26</v>
      </c>
      <c r="M41" s="107">
        <f t="shared" si="6"/>
        <v>7.9957028205239543E-4</v>
      </c>
      <c r="N41" s="106">
        <v>639.04700000000003</v>
      </c>
      <c r="O41" s="106">
        <v>0</v>
      </c>
      <c r="P41" s="125">
        <f t="shared" si="7"/>
        <v>639.04700000000003</v>
      </c>
      <c r="Q41" s="127">
        <f t="shared" si="1"/>
        <v>-0.26881747351916219</v>
      </c>
      <c r="R41" s="83"/>
    </row>
    <row r="42" spans="1:18" ht="16.5" x14ac:dyDescent="0.3">
      <c r="A42" s="104" t="s">
        <v>81</v>
      </c>
      <c r="B42" s="105">
        <v>37.393999999999998</v>
      </c>
      <c r="C42" s="106">
        <v>0</v>
      </c>
      <c r="D42" s="106">
        <f t="shared" si="2"/>
        <v>37.393999999999998</v>
      </c>
      <c r="E42" s="107">
        <f t="shared" si="3"/>
        <v>4.4145760295203544E-4</v>
      </c>
      <c r="F42" s="105">
        <v>47.637</v>
      </c>
      <c r="G42" s="106">
        <v>0</v>
      </c>
      <c r="H42" s="125">
        <f t="shared" si="4"/>
        <v>47.637</v>
      </c>
      <c r="I42" s="126">
        <f t="shared" si="0"/>
        <v>-0.21502193672985292</v>
      </c>
      <c r="J42" s="105">
        <v>192.80699999999999</v>
      </c>
      <c r="K42" s="106">
        <v>0</v>
      </c>
      <c r="L42" s="106">
        <f t="shared" si="5"/>
        <v>192.80699999999999</v>
      </c>
      <c r="M42" s="107">
        <f t="shared" si="6"/>
        <v>3.2992926287650601E-4</v>
      </c>
      <c r="N42" s="106">
        <v>221.44300000000001</v>
      </c>
      <c r="O42" s="106">
        <v>0</v>
      </c>
      <c r="P42" s="125">
        <f t="shared" si="7"/>
        <v>221.44300000000001</v>
      </c>
      <c r="Q42" s="127">
        <f t="shared" si="1"/>
        <v>-0.12931544460651279</v>
      </c>
      <c r="R42" s="83"/>
    </row>
    <row r="43" spans="1:18" ht="16.5" x14ac:dyDescent="0.3">
      <c r="A43" s="104" t="s">
        <v>79</v>
      </c>
      <c r="B43" s="105">
        <v>32.17</v>
      </c>
      <c r="C43" s="106">
        <v>0</v>
      </c>
      <c r="D43" s="106">
        <f t="shared" si="2"/>
        <v>32.17</v>
      </c>
      <c r="E43" s="107">
        <f t="shared" si="3"/>
        <v>3.7978528873527793E-4</v>
      </c>
      <c r="F43" s="105">
        <v>35.854999999999997</v>
      </c>
      <c r="G43" s="106">
        <v>0</v>
      </c>
      <c r="H43" s="125">
        <f t="shared" si="4"/>
        <v>35.854999999999997</v>
      </c>
      <c r="I43" s="126">
        <f t="shared" si="0"/>
        <v>-0.10277506623901811</v>
      </c>
      <c r="J43" s="105">
        <v>188.16300000000001</v>
      </c>
      <c r="K43" s="106">
        <v>0</v>
      </c>
      <c r="L43" s="106">
        <f t="shared" si="5"/>
        <v>188.16300000000001</v>
      </c>
      <c r="M43" s="107">
        <f t="shared" si="6"/>
        <v>3.219825000681096E-4</v>
      </c>
      <c r="N43" s="106">
        <v>308.08800000000002</v>
      </c>
      <c r="O43" s="106">
        <v>0</v>
      </c>
      <c r="P43" s="125">
        <f t="shared" si="7"/>
        <v>308.08800000000002</v>
      </c>
      <c r="Q43" s="127">
        <f t="shared" si="1"/>
        <v>-0.38925566721196547</v>
      </c>
      <c r="R43" s="83"/>
    </row>
    <row r="44" spans="1:18" ht="16.5" x14ac:dyDescent="0.3">
      <c r="A44" s="104" t="s">
        <v>71</v>
      </c>
      <c r="B44" s="105">
        <v>26.725000000000001</v>
      </c>
      <c r="C44" s="106">
        <v>0</v>
      </c>
      <c r="D44" s="106">
        <f t="shared" si="2"/>
        <v>26.725000000000001</v>
      </c>
      <c r="E44" s="107">
        <f t="shared" si="3"/>
        <v>3.1550394284893696E-4</v>
      </c>
      <c r="F44" s="105">
        <v>43.866999999999997</v>
      </c>
      <c r="G44" s="106">
        <v>0</v>
      </c>
      <c r="H44" s="125">
        <f t="shared" si="4"/>
        <v>43.866999999999997</v>
      </c>
      <c r="I44" s="126">
        <f t="shared" si="0"/>
        <v>-0.39077210659493467</v>
      </c>
      <c r="J44" s="105">
        <v>190.852</v>
      </c>
      <c r="K44" s="106">
        <v>0</v>
      </c>
      <c r="L44" s="106">
        <f t="shared" si="5"/>
        <v>190.852</v>
      </c>
      <c r="M44" s="107">
        <f t="shared" si="6"/>
        <v>3.2658388792163631E-4</v>
      </c>
      <c r="N44" s="106">
        <v>240.011</v>
      </c>
      <c r="O44" s="106">
        <v>0</v>
      </c>
      <c r="P44" s="125">
        <f t="shared" si="7"/>
        <v>240.011</v>
      </c>
      <c r="Q44" s="127">
        <f t="shared" si="1"/>
        <v>-0.20481977909345817</v>
      </c>
      <c r="R44" s="83"/>
    </row>
    <row r="45" spans="1:18" ht="16.5" x14ac:dyDescent="0.3">
      <c r="A45" s="104" t="s">
        <v>88</v>
      </c>
      <c r="B45" s="105">
        <v>22.838999999999999</v>
      </c>
      <c r="C45" s="106">
        <v>0</v>
      </c>
      <c r="D45" s="106">
        <f t="shared" si="2"/>
        <v>22.838999999999999</v>
      </c>
      <c r="E45" s="107">
        <f t="shared" si="3"/>
        <v>2.6962748552766585E-4</v>
      </c>
      <c r="F45" s="105">
        <v>26.544</v>
      </c>
      <c r="G45" s="106">
        <v>0</v>
      </c>
      <c r="H45" s="125">
        <f t="shared" si="4"/>
        <v>26.544</v>
      </c>
      <c r="I45" s="126">
        <f t="shared" si="0"/>
        <v>-0.13957956600361665</v>
      </c>
      <c r="J45" s="105">
        <v>165.691</v>
      </c>
      <c r="K45" s="106">
        <v>0</v>
      </c>
      <c r="L45" s="106">
        <f t="shared" si="5"/>
        <v>165.691</v>
      </c>
      <c r="M45" s="107">
        <f t="shared" si="6"/>
        <v>2.8352865557407751E-4</v>
      </c>
      <c r="N45" s="106">
        <v>238.51499999999999</v>
      </c>
      <c r="O45" s="106">
        <v>0</v>
      </c>
      <c r="P45" s="125">
        <f t="shared" si="7"/>
        <v>238.51499999999999</v>
      </c>
      <c r="Q45" s="127">
        <f t="shared" si="1"/>
        <v>-0.30532251640358044</v>
      </c>
      <c r="R45" s="83"/>
    </row>
    <row r="46" spans="1:18" ht="16.5" x14ac:dyDescent="0.3">
      <c r="A46" s="104" t="s">
        <v>110</v>
      </c>
      <c r="B46" s="105">
        <v>18.096</v>
      </c>
      <c r="C46" s="106">
        <v>0</v>
      </c>
      <c r="D46" s="106">
        <f t="shared" si="2"/>
        <v>18.096</v>
      </c>
      <c r="E46" s="107">
        <f t="shared" si="3"/>
        <v>2.1363365200353088E-4</v>
      </c>
      <c r="F46" s="105">
        <v>26.82</v>
      </c>
      <c r="G46" s="106">
        <v>0</v>
      </c>
      <c r="H46" s="125">
        <f t="shared" si="4"/>
        <v>26.82</v>
      </c>
      <c r="I46" s="126">
        <f t="shared" si="0"/>
        <v>-0.32527964205816551</v>
      </c>
      <c r="J46" s="105">
        <v>158.49299999999999</v>
      </c>
      <c r="K46" s="106">
        <v>0</v>
      </c>
      <c r="L46" s="106">
        <f t="shared" si="5"/>
        <v>158.49299999999999</v>
      </c>
      <c r="M46" s="107">
        <f t="shared" si="6"/>
        <v>2.7121151545891003E-4</v>
      </c>
      <c r="N46" s="106">
        <v>192.245</v>
      </c>
      <c r="O46" s="106">
        <v>0</v>
      </c>
      <c r="P46" s="125">
        <f t="shared" si="7"/>
        <v>192.245</v>
      </c>
      <c r="Q46" s="127">
        <f t="shared" si="1"/>
        <v>-0.17556763504902606</v>
      </c>
      <c r="R46" s="83"/>
    </row>
    <row r="47" spans="1:18" ht="16.5" x14ac:dyDescent="0.3">
      <c r="A47" s="104" t="s">
        <v>61</v>
      </c>
      <c r="B47" s="105">
        <v>18.033999999999999</v>
      </c>
      <c r="C47" s="106">
        <v>0</v>
      </c>
      <c r="D47" s="106">
        <f t="shared" si="2"/>
        <v>18.033999999999999</v>
      </c>
      <c r="E47" s="107">
        <f t="shared" si="3"/>
        <v>2.1290170646726767E-4</v>
      </c>
      <c r="F47" s="105">
        <v>13.819000000000001</v>
      </c>
      <c r="G47" s="106">
        <v>0</v>
      </c>
      <c r="H47" s="125">
        <f t="shared" si="4"/>
        <v>13.819000000000001</v>
      </c>
      <c r="I47" s="126">
        <f t="shared" si="0"/>
        <v>0.30501483464794843</v>
      </c>
      <c r="J47" s="105">
        <v>89.76</v>
      </c>
      <c r="K47" s="106">
        <v>0</v>
      </c>
      <c r="L47" s="106">
        <f t="shared" si="5"/>
        <v>89.76</v>
      </c>
      <c r="M47" s="107">
        <f t="shared" si="6"/>
        <v>1.535963457540192E-4</v>
      </c>
      <c r="N47" s="106">
        <v>48.359000000000002</v>
      </c>
      <c r="O47" s="106">
        <v>0</v>
      </c>
      <c r="P47" s="125">
        <f t="shared" si="7"/>
        <v>48.359000000000002</v>
      </c>
      <c r="Q47" s="127">
        <f t="shared" si="1"/>
        <v>0.85611778572757924</v>
      </c>
    </row>
    <row r="48" spans="1:18" ht="16.5" x14ac:dyDescent="0.3">
      <c r="A48" s="104" t="s">
        <v>111</v>
      </c>
      <c r="B48" s="105">
        <v>16.611000000000001</v>
      </c>
      <c r="C48" s="106">
        <v>0</v>
      </c>
      <c r="D48" s="106">
        <f t="shared" si="2"/>
        <v>16.611000000000001</v>
      </c>
      <c r="E48" s="107">
        <f t="shared" si="3"/>
        <v>1.9610237585271064E-4</v>
      </c>
      <c r="F48" s="105">
        <v>14.425000000000001</v>
      </c>
      <c r="G48" s="106">
        <v>0</v>
      </c>
      <c r="H48" s="125">
        <f t="shared" si="4"/>
        <v>14.425000000000001</v>
      </c>
      <c r="I48" s="126">
        <f t="shared" si="0"/>
        <v>0.15154246100519919</v>
      </c>
      <c r="J48" s="105">
        <v>94.751999999999995</v>
      </c>
      <c r="K48" s="106">
        <v>0</v>
      </c>
      <c r="L48" s="106">
        <f t="shared" si="5"/>
        <v>94.751999999999995</v>
      </c>
      <c r="M48" s="107">
        <f t="shared" si="6"/>
        <v>1.6213860241627481E-4</v>
      </c>
      <c r="N48" s="106">
        <v>105.358</v>
      </c>
      <c r="O48" s="106">
        <v>0</v>
      </c>
      <c r="P48" s="125">
        <f t="shared" si="7"/>
        <v>105.358</v>
      </c>
      <c r="Q48" s="127">
        <f t="shared" si="1"/>
        <v>-0.10066629966400287</v>
      </c>
    </row>
    <row r="49" spans="1:17" ht="16.5" x14ac:dyDescent="0.3">
      <c r="A49" s="104" t="s">
        <v>109</v>
      </c>
      <c r="B49" s="105">
        <v>13.398999999999999</v>
      </c>
      <c r="C49" s="106">
        <v>0</v>
      </c>
      <c r="D49" s="106">
        <f t="shared" si="2"/>
        <v>13.398999999999999</v>
      </c>
      <c r="E49" s="107">
        <f t="shared" si="3"/>
        <v>1.5818287484501052E-4</v>
      </c>
      <c r="F49" s="105">
        <v>16.41</v>
      </c>
      <c r="G49" s="106">
        <v>0</v>
      </c>
      <c r="H49" s="125">
        <f t="shared" si="4"/>
        <v>16.41</v>
      </c>
      <c r="I49" s="126">
        <f t="shared" si="0"/>
        <v>-0.18348567946374172</v>
      </c>
      <c r="J49" s="105">
        <v>156.35400000000001</v>
      </c>
      <c r="K49" s="106">
        <v>0</v>
      </c>
      <c r="L49" s="106">
        <f t="shared" si="5"/>
        <v>156.35400000000001</v>
      </c>
      <c r="M49" s="107">
        <f t="shared" si="6"/>
        <v>2.6755128168475846E-4</v>
      </c>
      <c r="N49" s="106">
        <v>181.95500000000001</v>
      </c>
      <c r="O49" s="106">
        <v>0</v>
      </c>
      <c r="P49" s="125">
        <f t="shared" si="7"/>
        <v>181.95500000000001</v>
      </c>
      <c r="Q49" s="127">
        <f t="shared" si="1"/>
        <v>-0.14069962353329113</v>
      </c>
    </row>
    <row r="50" spans="1:17" ht="16.5" x14ac:dyDescent="0.3">
      <c r="A50" s="104" t="s">
        <v>65</v>
      </c>
      <c r="B50" s="105">
        <v>13.250999999999999</v>
      </c>
      <c r="C50" s="106">
        <v>0</v>
      </c>
      <c r="D50" s="106">
        <f t="shared" si="2"/>
        <v>13.250999999999999</v>
      </c>
      <c r="E50" s="107">
        <f t="shared" si="3"/>
        <v>1.5643565001651125E-4</v>
      </c>
      <c r="F50" s="105">
        <v>11.48</v>
      </c>
      <c r="G50" s="106">
        <v>0</v>
      </c>
      <c r="H50" s="125">
        <f t="shared" si="4"/>
        <v>11.48</v>
      </c>
      <c r="I50" s="126">
        <f t="shared" si="0"/>
        <v>0.15426829268292663</v>
      </c>
      <c r="J50" s="105">
        <v>89.753</v>
      </c>
      <c r="K50" s="106">
        <v>0</v>
      </c>
      <c r="L50" s="106">
        <f t="shared" si="5"/>
        <v>89.753</v>
      </c>
      <c r="M50" s="107">
        <f t="shared" si="6"/>
        <v>1.5358436742937261E-4</v>
      </c>
      <c r="N50" s="106">
        <v>145.09200000000001</v>
      </c>
      <c r="O50" s="106">
        <v>0</v>
      </c>
      <c r="P50" s="125">
        <f t="shared" si="7"/>
        <v>145.09200000000001</v>
      </c>
      <c r="Q50" s="127">
        <f t="shared" si="1"/>
        <v>-0.38140628015328215</v>
      </c>
    </row>
    <row r="51" spans="1:17" ht="16.5" x14ac:dyDescent="0.3">
      <c r="A51" s="104" t="s">
        <v>73</v>
      </c>
      <c r="B51" s="105">
        <v>12.368</v>
      </c>
      <c r="C51" s="106">
        <v>0</v>
      </c>
      <c r="D51" s="106">
        <f t="shared" si="2"/>
        <v>12.368</v>
      </c>
      <c r="E51" s="107">
        <f t="shared" si="3"/>
        <v>1.460113289113434E-4</v>
      </c>
      <c r="F51" s="105">
        <v>10.507999999999999</v>
      </c>
      <c r="G51" s="106">
        <v>0</v>
      </c>
      <c r="H51" s="125">
        <f t="shared" si="4"/>
        <v>10.507999999999999</v>
      </c>
      <c r="I51" s="126">
        <f t="shared" si="0"/>
        <v>0.17700799390940247</v>
      </c>
      <c r="J51" s="105">
        <v>66.97</v>
      </c>
      <c r="K51" s="106">
        <v>0</v>
      </c>
      <c r="L51" s="106">
        <f t="shared" si="5"/>
        <v>66.97</v>
      </c>
      <c r="M51" s="107">
        <f t="shared" si="6"/>
        <v>1.1459834308318479E-4</v>
      </c>
      <c r="N51" s="106">
        <v>101.68600000000001</v>
      </c>
      <c r="O51" s="106">
        <v>0</v>
      </c>
      <c r="P51" s="125">
        <f t="shared" si="7"/>
        <v>101.68600000000001</v>
      </c>
      <c r="Q51" s="127">
        <f t="shared" si="1"/>
        <v>-0.34140392974450762</v>
      </c>
    </row>
    <row r="52" spans="1:17" ht="16.5" x14ac:dyDescent="0.3">
      <c r="A52" s="104" t="s">
        <v>91</v>
      </c>
      <c r="B52" s="105">
        <v>12.238</v>
      </c>
      <c r="C52" s="106">
        <v>0</v>
      </c>
      <c r="D52" s="106">
        <f t="shared" si="2"/>
        <v>12.238</v>
      </c>
      <c r="E52" s="107">
        <f t="shared" si="3"/>
        <v>1.4447660439982377E-4</v>
      </c>
      <c r="F52" s="105">
        <v>2.9060000000000001</v>
      </c>
      <c r="G52" s="106">
        <v>0</v>
      </c>
      <c r="H52" s="125">
        <f t="shared" si="4"/>
        <v>2.9060000000000001</v>
      </c>
      <c r="I52" s="126">
        <f t="shared" si="0"/>
        <v>3.2112869924294563</v>
      </c>
      <c r="J52" s="105">
        <v>41.57</v>
      </c>
      <c r="K52" s="106">
        <v>0</v>
      </c>
      <c r="L52" s="106">
        <f t="shared" si="5"/>
        <v>41.57</v>
      </c>
      <c r="M52" s="107">
        <f t="shared" si="6"/>
        <v>7.113413650840663E-5</v>
      </c>
      <c r="N52" s="106">
        <v>19.196000000000002</v>
      </c>
      <c r="O52" s="106">
        <v>0</v>
      </c>
      <c r="P52" s="125">
        <f t="shared" si="7"/>
        <v>19.196000000000002</v>
      </c>
      <c r="Q52" s="127">
        <f t="shared" si="1"/>
        <v>1.1655553240258385</v>
      </c>
    </row>
    <row r="53" spans="1:17" ht="16.5" x14ac:dyDescent="0.3">
      <c r="A53" s="104" t="s">
        <v>113</v>
      </c>
      <c r="B53" s="105">
        <v>11.647</v>
      </c>
      <c r="C53" s="106">
        <v>0</v>
      </c>
      <c r="D53" s="106">
        <f t="shared" si="2"/>
        <v>11.647</v>
      </c>
      <c r="E53" s="107">
        <f t="shared" si="3"/>
        <v>1.3749951065899227E-4</v>
      </c>
      <c r="F53" s="105">
        <v>6.8719999999999999</v>
      </c>
      <c r="G53" s="106">
        <v>0</v>
      </c>
      <c r="H53" s="125">
        <f t="shared" si="4"/>
        <v>6.8719999999999999</v>
      </c>
      <c r="I53" s="126">
        <f t="shared" si="0"/>
        <v>0.69484866123399303</v>
      </c>
      <c r="J53" s="105">
        <v>75.11</v>
      </c>
      <c r="K53" s="106">
        <v>0</v>
      </c>
      <c r="L53" s="106">
        <f t="shared" si="5"/>
        <v>75.11</v>
      </c>
      <c r="M53" s="107">
        <f t="shared" si="6"/>
        <v>1.2852742345793652E-4</v>
      </c>
      <c r="N53" s="106">
        <v>15.095000000000001</v>
      </c>
      <c r="O53" s="106">
        <v>0</v>
      </c>
      <c r="P53" s="125">
        <f t="shared" si="7"/>
        <v>15.095000000000001</v>
      </c>
      <c r="Q53" s="127">
        <f t="shared" si="1"/>
        <v>3.9758198078834051</v>
      </c>
    </row>
    <row r="54" spans="1:17" ht="16.5" x14ac:dyDescent="0.3">
      <c r="A54" s="104" t="s">
        <v>124</v>
      </c>
      <c r="B54" s="105">
        <v>11.321</v>
      </c>
      <c r="C54" s="106">
        <v>0</v>
      </c>
      <c r="D54" s="106">
        <f t="shared" si="2"/>
        <v>11.321</v>
      </c>
      <c r="E54" s="107">
        <f t="shared" si="3"/>
        <v>1.3365089380702768E-4</v>
      </c>
      <c r="F54" s="105">
        <v>14.339</v>
      </c>
      <c r="G54" s="106">
        <v>0</v>
      </c>
      <c r="H54" s="125">
        <f t="shared" si="4"/>
        <v>14.339</v>
      </c>
      <c r="I54" s="126">
        <f t="shared" si="0"/>
        <v>-0.21047492851663296</v>
      </c>
      <c r="J54" s="105">
        <v>42.966999999999999</v>
      </c>
      <c r="K54" s="106">
        <v>0</v>
      </c>
      <c r="L54" s="106">
        <f t="shared" si="5"/>
        <v>42.966999999999999</v>
      </c>
      <c r="M54" s="107">
        <f t="shared" si="6"/>
        <v>7.3524667870019416E-5</v>
      </c>
      <c r="N54" s="106">
        <v>54.920999999999999</v>
      </c>
      <c r="O54" s="106">
        <v>0</v>
      </c>
      <c r="P54" s="125">
        <f t="shared" si="7"/>
        <v>54.920999999999999</v>
      </c>
      <c r="Q54" s="127">
        <f t="shared" si="1"/>
        <v>-0.21765809071211373</v>
      </c>
    </row>
    <row r="55" spans="1:17" ht="16.5" x14ac:dyDescent="0.3">
      <c r="A55" s="104" t="s">
        <v>298</v>
      </c>
      <c r="B55" s="105">
        <v>10.669</v>
      </c>
      <c r="C55" s="106">
        <v>0</v>
      </c>
      <c r="D55" s="106">
        <f t="shared" si="2"/>
        <v>10.669</v>
      </c>
      <c r="E55" s="107">
        <f t="shared" si="3"/>
        <v>1.2595366010309853E-4</v>
      </c>
      <c r="F55" s="105">
        <v>9.4429999999999996</v>
      </c>
      <c r="G55" s="106">
        <v>0</v>
      </c>
      <c r="H55" s="125">
        <f t="shared" si="4"/>
        <v>9.4429999999999996</v>
      </c>
      <c r="I55" s="126">
        <f t="shared" si="0"/>
        <v>0.12983162130678827</v>
      </c>
      <c r="J55" s="105">
        <v>67.058999999999997</v>
      </c>
      <c r="K55" s="106">
        <v>0</v>
      </c>
      <c r="L55" s="106">
        <f t="shared" si="5"/>
        <v>67.058999999999997</v>
      </c>
      <c r="M55" s="107">
        <f t="shared" si="6"/>
        <v>1.1475063892512003E-4</v>
      </c>
      <c r="N55" s="106">
        <v>57.378999999999998</v>
      </c>
      <c r="O55" s="106">
        <v>0</v>
      </c>
      <c r="P55" s="125">
        <f t="shared" si="7"/>
        <v>57.378999999999998</v>
      </c>
      <c r="Q55" s="127">
        <f t="shared" si="1"/>
        <v>0.16870283553216336</v>
      </c>
    </row>
    <row r="56" spans="1:17" ht="16.5" x14ac:dyDescent="0.3">
      <c r="A56" s="104" t="s">
        <v>78</v>
      </c>
      <c r="B56" s="105">
        <v>9.8439999999999994</v>
      </c>
      <c r="C56" s="106">
        <v>0</v>
      </c>
      <c r="D56" s="106">
        <f t="shared" si="2"/>
        <v>9.8439999999999994</v>
      </c>
      <c r="E56" s="107">
        <f t="shared" si="3"/>
        <v>1.1621406224153171E-4</v>
      </c>
      <c r="F56" s="105">
        <v>10.193</v>
      </c>
      <c r="G56" s="106">
        <v>0</v>
      </c>
      <c r="H56" s="125">
        <f t="shared" si="4"/>
        <v>10.193</v>
      </c>
      <c r="I56" s="126">
        <f t="shared" si="0"/>
        <v>-3.423918375355639E-2</v>
      </c>
      <c r="J56" s="105">
        <v>107.04900000000001</v>
      </c>
      <c r="K56" s="106">
        <v>0</v>
      </c>
      <c r="L56" s="106">
        <f t="shared" si="5"/>
        <v>107.04900000000001</v>
      </c>
      <c r="M56" s="107">
        <f t="shared" si="6"/>
        <v>1.8318109644186725E-4</v>
      </c>
      <c r="N56" s="106">
        <v>36.491999999999997</v>
      </c>
      <c r="O56" s="106">
        <v>0</v>
      </c>
      <c r="P56" s="125">
        <f t="shared" si="7"/>
        <v>36.491999999999997</v>
      </c>
      <c r="Q56" s="127">
        <f t="shared" si="1"/>
        <v>1.9334922722788561</v>
      </c>
    </row>
    <row r="57" spans="1:17" ht="16.5" x14ac:dyDescent="0.3">
      <c r="A57" s="104" t="s">
        <v>84</v>
      </c>
      <c r="B57" s="105">
        <v>9.1639999999999997</v>
      </c>
      <c r="C57" s="106">
        <v>0</v>
      </c>
      <c r="D57" s="106">
        <f t="shared" si="2"/>
        <v>9.1639999999999997</v>
      </c>
      <c r="E57" s="107">
        <f t="shared" si="3"/>
        <v>1.0818627248896756E-4</v>
      </c>
      <c r="F57" s="105">
        <v>5.2460000000000004</v>
      </c>
      <c r="G57" s="106">
        <v>0</v>
      </c>
      <c r="H57" s="125">
        <f t="shared" si="4"/>
        <v>5.2460000000000004</v>
      </c>
      <c r="I57" s="126">
        <f t="shared" si="0"/>
        <v>0.74685474647350336</v>
      </c>
      <c r="J57" s="105">
        <v>30.739000000000001</v>
      </c>
      <c r="K57" s="106">
        <v>0</v>
      </c>
      <c r="L57" s="106">
        <f t="shared" si="5"/>
        <v>30.739000000000001</v>
      </c>
      <c r="M57" s="107">
        <f t="shared" si="6"/>
        <v>5.2600245901657717E-5</v>
      </c>
      <c r="N57" s="106">
        <v>15.442</v>
      </c>
      <c r="O57" s="106">
        <v>0</v>
      </c>
      <c r="P57" s="125">
        <f t="shared" si="7"/>
        <v>15.442</v>
      </c>
      <c r="Q57" s="127">
        <f t="shared" si="1"/>
        <v>0.99061002460821146</v>
      </c>
    </row>
    <row r="58" spans="1:17" ht="16.5" x14ac:dyDescent="0.3">
      <c r="A58" s="104" t="s">
        <v>293</v>
      </c>
      <c r="B58" s="105">
        <v>7.9089999999999998</v>
      </c>
      <c r="C58" s="106">
        <v>0</v>
      </c>
      <c r="D58" s="106">
        <f t="shared" si="2"/>
        <v>7.9089999999999998</v>
      </c>
      <c r="E58" s="107">
        <f t="shared" si="3"/>
        <v>9.3370278166220481E-5</v>
      </c>
      <c r="F58" s="105">
        <v>7.6230000000000002</v>
      </c>
      <c r="G58" s="106">
        <v>0</v>
      </c>
      <c r="H58" s="125">
        <f t="shared" si="4"/>
        <v>7.6230000000000002</v>
      </c>
      <c r="I58" s="126">
        <f t="shared" si="0"/>
        <v>3.7518037518037506E-2</v>
      </c>
      <c r="J58" s="105">
        <v>69.188000000000002</v>
      </c>
      <c r="K58" s="106">
        <v>0</v>
      </c>
      <c r="L58" s="106">
        <f t="shared" si="5"/>
        <v>69.188000000000002</v>
      </c>
      <c r="M58" s="107">
        <f t="shared" si="6"/>
        <v>1.1839376080691935E-4</v>
      </c>
      <c r="N58" s="106">
        <v>74.488</v>
      </c>
      <c r="O58" s="106">
        <v>0</v>
      </c>
      <c r="P58" s="125">
        <f t="shared" si="7"/>
        <v>74.488</v>
      </c>
      <c r="Q58" s="127">
        <f t="shared" si="1"/>
        <v>-7.1152400386639392E-2</v>
      </c>
    </row>
    <row r="59" spans="1:17" ht="16.5" x14ac:dyDescent="0.3">
      <c r="A59" s="104" t="s">
        <v>136</v>
      </c>
      <c r="B59" s="105">
        <v>7.3710000000000004</v>
      </c>
      <c r="C59" s="106">
        <v>0</v>
      </c>
      <c r="D59" s="106">
        <f t="shared" si="2"/>
        <v>7.3710000000000004</v>
      </c>
      <c r="E59" s="107">
        <f t="shared" si="3"/>
        <v>8.701887980316237E-5</v>
      </c>
      <c r="F59" s="105">
        <v>5.577</v>
      </c>
      <c r="G59" s="106">
        <v>0</v>
      </c>
      <c r="H59" s="125">
        <f t="shared" si="4"/>
        <v>5.577</v>
      </c>
      <c r="I59" s="126">
        <f t="shared" si="0"/>
        <v>0.32167832167832167</v>
      </c>
      <c r="J59" s="105">
        <v>46.543999999999997</v>
      </c>
      <c r="K59" s="106">
        <v>0</v>
      </c>
      <c r="L59" s="106">
        <f t="shared" si="5"/>
        <v>46.543999999999997</v>
      </c>
      <c r="M59" s="107">
        <f t="shared" si="6"/>
        <v>7.9645591764428137E-5</v>
      </c>
      <c r="N59" s="106">
        <v>34.398000000000003</v>
      </c>
      <c r="O59" s="106">
        <v>0</v>
      </c>
      <c r="P59" s="125">
        <f t="shared" si="7"/>
        <v>34.398000000000003</v>
      </c>
      <c r="Q59" s="127">
        <f t="shared" si="1"/>
        <v>0.35310192453049583</v>
      </c>
    </row>
    <row r="60" spans="1:17" ht="16.5" x14ac:dyDescent="0.3">
      <c r="A60" s="104" t="s">
        <v>70</v>
      </c>
      <c r="B60" s="105">
        <v>7.3289999999999997</v>
      </c>
      <c r="C60" s="106">
        <v>0</v>
      </c>
      <c r="D60" s="106">
        <f t="shared" si="2"/>
        <v>7.3289999999999997</v>
      </c>
      <c r="E60" s="107">
        <f t="shared" si="3"/>
        <v>8.6523045730209873E-5</v>
      </c>
      <c r="F60" s="105">
        <v>21.527999999999999</v>
      </c>
      <c r="G60" s="106">
        <v>0</v>
      </c>
      <c r="H60" s="125">
        <f t="shared" si="4"/>
        <v>21.527999999999999</v>
      </c>
      <c r="I60" s="126">
        <f t="shared" si="0"/>
        <v>-0.65955964325529548</v>
      </c>
      <c r="J60" s="105">
        <v>169.22900000000001</v>
      </c>
      <c r="K60" s="106">
        <v>0</v>
      </c>
      <c r="L60" s="106">
        <f t="shared" si="5"/>
        <v>169.22900000000001</v>
      </c>
      <c r="M60" s="107">
        <f t="shared" si="6"/>
        <v>2.8958284308831236E-4</v>
      </c>
      <c r="N60" s="106">
        <v>198.31200000000001</v>
      </c>
      <c r="O60" s="106">
        <v>0</v>
      </c>
      <c r="P60" s="125">
        <f t="shared" si="7"/>
        <v>198.31200000000001</v>
      </c>
      <c r="Q60" s="127">
        <f t="shared" si="1"/>
        <v>-0.14665274920327565</v>
      </c>
    </row>
    <row r="61" spans="1:17" ht="16.5" x14ac:dyDescent="0.3">
      <c r="A61" s="104" t="s">
        <v>339</v>
      </c>
      <c r="B61" s="105">
        <v>6.5229999999999997</v>
      </c>
      <c r="C61" s="106">
        <v>0</v>
      </c>
      <c r="D61" s="106">
        <f t="shared" si="2"/>
        <v>6.5229999999999997</v>
      </c>
      <c r="E61" s="107">
        <f t="shared" si="3"/>
        <v>7.7007753758788231E-5</v>
      </c>
      <c r="F61" s="105">
        <v>7.4169999999999998</v>
      </c>
      <c r="G61" s="106">
        <v>0</v>
      </c>
      <c r="H61" s="125">
        <f t="shared" si="4"/>
        <v>7.4169999999999998</v>
      </c>
      <c r="I61" s="126">
        <f t="shared" si="0"/>
        <v>-0.12053390858837809</v>
      </c>
      <c r="J61" s="105">
        <v>21.788</v>
      </c>
      <c r="K61" s="106">
        <v>0</v>
      </c>
      <c r="L61" s="106">
        <f t="shared" si="5"/>
        <v>21.788</v>
      </c>
      <c r="M61" s="107">
        <f t="shared" si="6"/>
        <v>3.7283391057136484E-5</v>
      </c>
      <c r="N61" s="106">
        <v>17.021000000000001</v>
      </c>
      <c r="O61" s="106">
        <v>0</v>
      </c>
      <c r="P61" s="125">
        <f t="shared" si="7"/>
        <v>17.021000000000001</v>
      </c>
      <c r="Q61" s="127">
        <f t="shared" si="1"/>
        <v>0.28006580106926737</v>
      </c>
    </row>
    <row r="62" spans="1:17" ht="16.5" x14ac:dyDescent="0.3">
      <c r="A62" s="104" t="s">
        <v>247</v>
      </c>
      <c r="B62" s="105">
        <v>6.3120000000000003</v>
      </c>
      <c r="C62" s="106">
        <v>0</v>
      </c>
      <c r="D62" s="106">
        <f t="shared" si="2"/>
        <v>6.3120000000000003</v>
      </c>
      <c r="E62" s="107">
        <f t="shared" si="3"/>
        <v>7.4516777820860241E-5</v>
      </c>
      <c r="F62" s="105">
        <v>8.7850000000000001</v>
      </c>
      <c r="G62" s="106">
        <v>0</v>
      </c>
      <c r="H62" s="125">
        <f t="shared" si="4"/>
        <v>8.7850000000000001</v>
      </c>
      <c r="I62" s="126">
        <f t="shared" si="0"/>
        <v>-0.2815025611838361</v>
      </c>
      <c r="J62" s="105">
        <v>29.404</v>
      </c>
      <c r="K62" s="106">
        <v>0</v>
      </c>
      <c r="L62" s="106">
        <f t="shared" si="5"/>
        <v>29.404</v>
      </c>
      <c r="M62" s="107">
        <f t="shared" si="6"/>
        <v>5.0315808272629018E-5</v>
      </c>
      <c r="N62" s="106">
        <v>19.806000000000001</v>
      </c>
      <c r="O62" s="106">
        <v>0</v>
      </c>
      <c r="P62" s="125">
        <f t="shared" si="7"/>
        <v>19.806000000000001</v>
      </c>
      <c r="Q62" s="127">
        <f t="shared" si="1"/>
        <v>0.48460062607290721</v>
      </c>
    </row>
    <row r="63" spans="1:17" ht="16.5" x14ac:dyDescent="0.3">
      <c r="A63" s="104" t="s">
        <v>145</v>
      </c>
      <c r="B63" s="105">
        <v>6.2610000000000001</v>
      </c>
      <c r="C63" s="106">
        <v>0</v>
      </c>
      <c r="D63" s="106">
        <f t="shared" si="2"/>
        <v>6.2610000000000001</v>
      </c>
      <c r="E63" s="107">
        <f t="shared" si="3"/>
        <v>7.3914693589417925E-5</v>
      </c>
      <c r="F63" s="105">
        <v>6.0890000000000004</v>
      </c>
      <c r="G63" s="106">
        <v>0</v>
      </c>
      <c r="H63" s="125">
        <f t="shared" si="4"/>
        <v>6.0890000000000004</v>
      </c>
      <c r="I63" s="126">
        <f t="shared" si="0"/>
        <v>2.8247659714238704E-2</v>
      </c>
      <c r="J63" s="105">
        <v>41.213999999999999</v>
      </c>
      <c r="K63" s="106">
        <v>0</v>
      </c>
      <c r="L63" s="106">
        <f t="shared" si="5"/>
        <v>41.213999999999999</v>
      </c>
      <c r="M63" s="107">
        <f t="shared" si="6"/>
        <v>7.0524953140665641E-5</v>
      </c>
      <c r="N63" s="106">
        <v>47.524999999999999</v>
      </c>
      <c r="O63" s="106">
        <v>0</v>
      </c>
      <c r="P63" s="125">
        <f t="shared" si="7"/>
        <v>47.524999999999999</v>
      </c>
      <c r="Q63" s="127">
        <f t="shared" si="1"/>
        <v>-0.13279326670173597</v>
      </c>
    </row>
    <row r="64" spans="1:17" ht="16.5" x14ac:dyDescent="0.3">
      <c r="A64" s="104" t="s">
        <v>93</v>
      </c>
      <c r="B64" s="105">
        <v>5.9219999999999997</v>
      </c>
      <c r="C64" s="106">
        <v>0</v>
      </c>
      <c r="D64" s="106">
        <f t="shared" si="2"/>
        <v>5.9219999999999997</v>
      </c>
      <c r="E64" s="107">
        <f t="shared" si="3"/>
        <v>6.9912604286301381E-5</v>
      </c>
      <c r="F64" s="105">
        <v>10.932</v>
      </c>
      <c r="G64" s="106">
        <v>0</v>
      </c>
      <c r="H64" s="125">
        <f t="shared" si="4"/>
        <v>10.932</v>
      </c>
      <c r="I64" s="126">
        <f t="shared" si="0"/>
        <v>-0.45828759604829861</v>
      </c>
      <c r="J64" s="105">
        <v>36.795999999999999</v>
      </c>
      <c r="K64" s="106">
        <v>0</v>
      </c>
      <c r="L64" s="106">
        <f t="shared" si="5"/>
        <v>36.795999999999999</v>
      </c>
      <c r="M64" s="107">
        <f t="shared" si="6"/>
        <v>6.2964919099430598E-5</v>
      </c>
      <c r="N64" s="106">
        <v>60.936999999999998</v>
      </c>
      <c r="O64" s="106">
        <v>0</v>
      </c>
      <c r="P64" s="125">
        <f t="shared" si="7"/>
        <v>60.936999999999998</v>
      </c>
      <c r="Q64" s="127">
        <f t="shared" si="1"/>
        <v>-0.39616325057026103</v>
      </c>
    </row>
    <row r="65" spans="1:17" ht="16.5" x14ac:dyDescent="0.3">
      <c r="A65" s="104" t="s">
        <v>163</v>
      </c>
      <c r="B65" s="105">
        <v>5.7690000000000001</v>
      </c>
      <c r="C65" s="106">
        <v>0</v>
      </c>
      <c r="D65" s="106">
        <f t="shared" si="2"/>
        <v>5.7690000000000001</v>
      </c>
      <c r="E65" s="107">
        <f t="shared" si="3"/>
        <v>6.8106351591974449E-5</v>
      </c>
      <c r="F65" s="105">
        <v>3.6309999999999998</v>
      </c>
      <c r="G65" s="106">
        <v>0</v>
      </c>
      <c r="H65" s="125">
        <f t="shared" si="4"/>
        <v>3.6309999999999998</v>
      </c>
      <c r="I65" s="126">
        <f t="shared" si="0"/>
        <v>0.58881850729826501</v>
      </c>
      <c r="J65" s="105">
        <v>15.734</v>
      </c>
      <c r="K65" s="106">
        <v>0</v>
      </c>
      <c r="L65" s="106">
        <f t="shared" si="5"/>
        <v>15.734</v>
      </c>
      <c r="M65" s="107">
        <f t="shared" si="6"/>
        <v>2.6923851427069276E-5</v>
      </c>
      <c r="N65" s="106">
        <v>4.9560000000000004</v>
      </c>
      <c r="O65" s="106">
        <v>0</v>
      </c>
      <c r="P65" s="125">
        <f t="shared" si="7"/>
        <v>4.9560000000000004</v>
      </c>
      <c r="Q65" s="127">
        <f t="shared" si="1"/>
        <v>2.1747376916868442</v>
      </c>
    </row>
    <row r="66" spans="1:17" ht="16.5" x14ac:dyDescent="0.3">
      <c r="A66" s="104" t="s">
        <v>274</v>
      </c>
      <c r="B66" s="105">
        <v>5.44</v>
      </c>
      <c r="C66" s="106">
        <v>0</v>
      </c>
      <c r="D66" s="106">
        <f t="shared" si="2"/>
        <v>5.44</v>
      </c>
      <c r="E66" s="107">
        <f t="shared" si="3"/>
        <v>6.4222318020513267E-5</v>
      </c>
      <c r="F66" s="105">
        <v>8.2289999999999992</v>
      </c>
      <c r="G66" s="106">
        <v>0</v>
      </c>
      <c r="H66" s="125">
        <f t="shared" si="4"/>
        <v>8.2289999999999992</v>
      </c>
      <c r="I66" s="126">
        <f t="shared" si="0"/>
        <v>-0.33892331996597391</v>
      </c>
      <c r="J66" s="105">
        <v>57.656999999999996</v>
      </c>
      <c r="K66" s="106">
        <v>0</v>
      </c>
      <c r="L66" s="106">
        <f t="shared" si="5"/>
        <v>57.656999999999996</v>
      </c>
      <c r="M66" s="107">
        <f t="shared" si="6"/>
        <v>9.8662037735511193E-5</v>
      </c>
      <c r="N66" s="106">
        <v>76.64</v>
      </c>
      <c r="O66" s="106">
        <v>0</v>
      </c>
      <c r="P66" s="125">
        <f t="shared" si="7"/>
        <v>76.64</v>
      </c>
      <c r="Q66" s="127">
        <f t="shared" si="1"/>
        <v>-0.24769050104384138</v>
      </c>
    </row>
    <row r="67" spans="1:17" ht="16.5" x14ac:dyDescent="0.3">
      <c r="A67" s="104" t="s">
        <v>249</v>
      </c>
      <c r="B67" s="105">
        <v>4.5609999999999999</v>
      </c>
      <c r="C67" s="106">
        <v>0</v>
      </c>
      <c r="D67" s="106">
        <f t="shared" si="2"/>
        <v>4.5609999999999999</v>
      </c>
      <c r="E67" s="107">
        <f t="shared" si="3"/>
        <v>5.3845219208007537E-5</v>
      </c>
      <c r="F67" s="105">
        <v>5.6559999999999997</v>
      </c>
      <c r="G67" s="106">
        <v>0</v>
      </c>
      <c r="H67" s="125">
        <f t="shared" si="4"/>
        <v>5.6559999999999997</v>
      </c>
      <c r="I67" s="126">
        <f t="shared" si="0"/>
        <v>-0.19359971711456858</v>
      </c>
      <c r="J67" s="105">
        <v>14.536</v>
      </c>
      <c r="K67" s="106">
        <v>0</v>
      </c>
      <c r="L67" s="106">
        <f t="shared" si="5"/>
        <v>14.536</v>
      </c>
      <c r="M67" s="107">
        <f t="shared" si="6"/>
        <v>2.4873846723266748E-5</v>
      </c>
      <c r="N67" s="106">
        <v>6.8970000000000002</v>
      </c>
      <c r="O67" s="106">
        <v>0</v>
      </c>
      <c r="P67" s="125">
        <f t="shared" si="7"/>
        <v>6.8970000000000002</v>
      </c>
      <c r="Q67" s="127">
        <f t="shared" si="1"/>
        <v>1.1075830071045383</v>
      </c>
    </row>
    <row r="68" spans="1:17" ht="16.5" x14ac:dyDescent="0.3">
      <c r="A68" s="104" t="s">
        <v>203</v>
      </c>
      <c r="B68" s="105">
        <v>4.5549999999999997</v>
      </c>
      <c r="C68" s="106">
        <v>0</v>
      </c>
      <c r="D68" s="106">
        <f t="shared" si="2"/>
        <v>4.5549999999999997</v>
      </c>
      <c r="E68" s="107">
        <f t="shared" si="3"/>
        <v>5.3774385769014318E-5</v>
      </c>
      <c r="F68" s="105">
        <v>3.7010000000000001</v>
      </c>
      <c r="G68" s="106">
        <v>0</v>
      </c>
      <c r="H68" s="125">
        <f t="shared" si="4"/>
        <v>3.7010000000000001</v>
      </c>
      <c r="I68" s="126">
        <f t="shared" si="0"/>
        <v>0.2307484463658469</v>
      </c>
      <c r="J68" s="105">
        <v>17.492000000000001</v>
      </c>
      <c r="K68" s="106">
        <v>0</v>
      </c>
      <c r="L68" s="106">
        <f t="shared" si="5"/>
        <v>17.492000000000001</v>
      </c>
      <c r="M68" s="107">
        <f t="shared" si="6"/>
        <v>2.9932122102599198E-5</v>
      </c>
      <c r="N68" s="106">
        <v>20.556000000000001</v>
      </c>
      <c r="O68" s="106">
        <v>0</v>
      </c>
      <c r="P68" s="125">
        <f t="shared" si="7"/>
        <v>20.556000000000001</v>
      </c>
      <c r="Q68" s="127">
        <f t="shared" si="1"/>
        <v>-0.14905623662191092</v>
      </c>
    </row>
    <row r="69" spans="1:17" ht="16.5" x14ac:dyDescent="0.3">
      <c r="A69" s="104" t="s">
        <v>277</v>
      </c>
      <c r="B69" s="105">
        <v>4.4880000000000004</v>
      </c>
      <c r="C69" s="106">
        <v>0</v>
      </c>
      <c r="D69" s="106">
        <f t="shared" si="2"/>
        <v>4.4880000000000004</v>
      </c>
      <c r="E69" s="107">
        <f t="shared" si="3"/>
        <v>5.2983412366923449E-5</v>
      </c>
      <c r="F69" s="105">
        <v>5.3529999999999998</v>
      </c>
      <c r="G69" s="106">
        <v>0</v>
      </c>
      <c r="H69" s="125">
        <f t="shared" si="4"/>
        <v>5.3529999999999998</v>
      </c>
      <c r="I69" s="126">
        <f t="shared" si="0"/>
        <v>-0.16159163086119921</v>
      </c>
      <c r="J69" s="105">
        <v>35.817</v>
      </c>
      <c r="K69" s="106">
        <v>0</v>
      </c>
      <c r="L69" s="106">
        <f t="shared" si="5"/>
        <v>35.817</v>
      </c>
      <c r="M69" s="107">
        <f t="shared" si="6"/>
        <v>6.1289664838142888E-5</v>
      </c>
      <c r="N69" s="106">
        <v>36.448</v>
      </c>
      <c r="O69" s="106">
        <v>0</v>
      </c>
      <c r="P69" s="125">
        <f t="shared" si="7"/>
        <v>36.448</v>
      </c>
      <c r="Q69" s="127">
        <f t="shared" si="1"/>
        <v>-1.7312335381914012E-2</v>
      </c>
    </row>
    <row r="70" spans="1:17" ht="16.5" x14ac:dyDescent="0.3">
      <c r="A70" s="104" t="s">
        <v>329</v>
      </c>
      <c r="B70" s="105">
        <v>4.2389999999999999</v>
      </c>
      <c r="C70" s="106">
        <v>0</v>
      </c>
      <c r="D70" s="106">
        <f t="shared" si="2"/>
        <v>4.2389999999999999</v>
      </c>
      <c r="E70" s="107">
        <f t="shared" si="3"/>
        <v>5.0043824648705091E-5</v>
      </c>
      <c r="F70" s="105">
        <v>3.4319999999999999</v>
      </c>
      <c r="G70" s="106">
        <v>0</v>
      </c>
      <c r="H70" s="125">
        <f t="shared" si="4"/>
        <v>3.4319999999999999</v>
      </c>
      <c r="I70" s="126">
        <f t="shared" si="0"/>
        <v>0.23513986013986021</v>
      </c>
      <c r="J70" s="105">
        <v>25.036000000000001</v>
      </c>
      <c r="K70" s="106">
        <v>0</v>
      </c>
      <c r="L70" s="106">
        <f t="shared" si="5"/>
        <v>25.036000000000001</v>
      </c>
      <c r="M70" s="107">
        <f t="shared" si="6"/>
        <v>4.2841333693155361E-5</v>
      </c>
      <c r="N70" s="106">
        <v>22.227</v>
      </c>
      <c r="O70" s="106">
        <v>0</v>
      </c>
      <c r="P70" s="125">
        <f t="shared" si="7"/>
        <v>22.227</v>
      </c>
      <c r="Q70" s="127">
        <f t="shared" si="1"/>
        <v>0.12637782876681514</v>
      </c>
    </row>
    <row r="71" spans="1:17" ht="16.5" x14ac:dyDescent="0.3">
      <c r="A71" s="104" t="s">
        <v>123</v>
      </c>
      <c r="B71" s="105">
        <v>4.2160000000000002</v>
      </c>
      <c r="C71" s="106">
        <v>0</v>
      </c>
      <c r="D71" s="106">
        <f t="shared" si="2"/>
        <v>4.2160000000000002</v>
      </c>
      <c r="E71" s="107">
        <f t="shared" si="3"/>
        <v>4.9772296465897781E-5</v>
      </c>
      <c r="F71" s="105">
        <v>2.867</v>
      </c>
      <c r="G71" s="106">
        <v>0</v>
      </c>
      <c r="H71" s="125">
        <f t="shared" si="4"/>
        <v>2.867</v>
      </c>
      <c r="I71" s="126">
        <f t="shared" si="0"/>
        <v>0.4705266829438437</v>
      </c>
      <c r="J71" s="105">
        <v>34.426000000000002</v>
      </c>
      <c r="K71" s="106">
        <v>0</v>
      </c>
      <c r="L71" s="106">
        <f t="shared" si="5"/>
        <v>34.426000000000002</v>
      </c>
      <c r="M71" s="107">
        <f t="shared" si="6"/>
        <v>5.8909400611941462E-5</v>
      </c>
      <c r="N71" s="106">
        <v>68.677000000000007</v>
      </c>
      <c r="O71" s="106">
        <v>0.08</v>
      </c>
      <c r="P71" s="125">
        <f t="shared" si="7"/>
        <v>68.757000000000005</v>
      </c>
      <c r="Q71" s="127">
        <f t="shared" si="1"/>
        <v>-0.49930916124903646</v>
      </c>
    </row>
    <row r="72" spans="1:17" ht="16.5" x14ac:dyDescent="0.3">
      <c r="A72" s="104" t="s">
        <v>345</v>
      </c>
      <c r="B72" s="105">
        <v>4.21</v>
      </c>
      <c r="C72" s="106">
        <v>0</v>
      </c>
      <c r="D72" s="106">
        <f t="shared" si="2"/>
        <v>4.21</v>
      </c>
      <c r="E72" s="107">
        <f t="shared" si="3"/>
        <v>4.9701463026904562E-5</v>
      </c>
      <c r="F72" s="105">
        <v>5.2069999999999999</v>
      </c>
      <c r="G72" s="106">
        <v>0</v>
      </c>
      <c r="H72" s="125">
        <f t="shared" si="4"/>
        <v>5.2069999999999999</v>
      </c>
      <c r="I72" s="126">
        <f t="shared" ref="I72:I135" si="8">IFERROR(D72/H72-1,"")</f>
        <v>-0.19147301709237563</v>
      </c>
      <c r="J72" s="105">
        <v>24.248000000000001</v>
      </c>
      <c r="K72" s="106">
        <v>0</v>
      </c>
      <c r="L72" s="106">
        <f t="shared" si="5"/>
        <v>24.248000000000001</v>
      </c>
      <c r="M72" s="107">
        <f t="shared" si="6"/>
        <v>4.1492916575796098E-5</v>
      </c>
      <c r="N72" s="106">
        <v>35.421999999999997</v>
      </c>
      <c r="O72" s="106">
        <v>0</v>
      </c>
      <c r="P72" s="125">
        <f t="shared" si="7"/>
        <v>35.421999999999997</v>
      </c>
      <c r="Q72" s="127">
        <f t="shared" ref="Q72:Q135" si="9">IFERROR(L72/P72-1,"")</f>
        <v>-0.31545367285867532</v>
      </c>
    </row>
    <row r="73" spans="1:17" ht="16.5" x14ac:dyDescent="0.3">
      <c r="A73" s="104" t="s">
        <v>117</v>
      </c>
      <c r="B73" s="105">
        <v>3.605</v>
      </c>
      <c r="C73" s="106">
        <v>0</v>
      </c>
      <c r="D73" s="106">
        <f t="shared" si="2"/>
        <v>3.605</v>
      </c>
      <c r="E73" s="107">
        <f t="shared" si="3"/>
        <v>4.2559091261755575E-5</v>
      </c>
      <c r="F73" s="105">
        <v>3.5049999999999999</v>
      </c>
      <c r="G73" s="106">
        <v>0</v>
      </c>
      <c r="H73" s="125">
        <f t="shared" si="4"/>
        <v>3.5049999999999999</v>
      </c>
      <c r="I73" s="126">
        <f t="shared" si="8"/>
        <v>2.8530670470756192E-2</v>
      </c>
      <c r="J73" s="105">
        <v>26.766999999999999</v>
      </c>
      <c r="K73" s="106">
        <v>0</v>
      </c>
      <c r="L73" s="106">
        <f t="shared" si="5"/>
        <v>26.766999999999999</v>
      </c>
      <c r="M73" s="107">
        <f t="shared" si="6"/>
        <v>4.5803402259334134E-5</v>
      </c>
      <c r="N73" s="106">
        <v>3.0059999999999998</v>
      </c>
      <c r="O73" s="106">
        <v>0</v>
      </c>
      <c r="P73" s="125">
        <f t="shared" si="7"/>
        <v>3.0059999999999998</v>
      </c>
      <c r="Q73" s="127">
        <f t="shared" si="9"/>
        <v>7.9045242847638058</v>
      </c>
    </row>
    <row r="74" spans="1:17" ht="16.5" x14ac:dyDescent="0.3">
      <c r="A74" s="104" t="s">
        <v>132</v>
      </c>
      <c r="B74" s="105">
        <v>3.5569999999999999</v>
      </c>
      <c r="C74" s="106">
        <v>0</v>
      </c>
      <c r="D74" s="106">
        <f t="shared" ref="D74:D137" si="10">C74+B74</f>
        <v>3.5569999999999999</v>
      </c>
      <c r="E74" s="107">
        <f t="shared" si="3"/>
        <v>4.1992423749809866E-5</v>
      </c>
      <c r="F74" s="105">
        <v>5.7910000000000004</v>
      </c>
      <c r="G74" s="106">
        <v>0</v>
      </c>
      <c r="H74" s="125">
        <f t="shared" si="4"/>
        <v>5.7910000000000004</v>
      </c>
      <c r="I74" s="126">
        <f t="shared" si="8"/>
        <v>-0.38577102400276297</v>
      </c>
      <c r="J74" s="105">
        <v>14.488</v>
      </c>
      <c r="K74" s="106">
        <v>0</v>
      </c>
      <c r="L74" s="106">
        <f t="shared" si="5"/>
        <v>14.488</v>
      </c>
      <c r="M74" s="107">
        <f t="shared" si="6"/>
        <v>2.4791709639975828E-5</v>
      </c>
      <c r="N74" s="106">
        <v>26.117000000000001</v>
      </c>
      <c r="O74" s="106">
        <v>0</v>
      </c>
      <c r="P74" s="125">
        <f t="shared" si="7"/>
        <v>26.117000000000001</v>
      </c>
      <c r="Q74" s="127">
        <f t="shared" si="9"/>
        <v>-0.44526553585787043</v>
      </c>
    </row>
    <row r="75" spans="1:17" ht="16.5" x14ac:dyDescent="0.3">
      <c r="A75" s="104" t="s">
        <v>131</v>
      </c>
      <c r="B75" s="105">
        <v>3.456</v>
      </c>
      <c r="C75" s="106">
        <v>0</v>
      </c>
      <c r="D75" s="106">
        <f t="shared" si="10"/>
        <v>3.456</v>
      </c>
      <c r="E75" s="107">
        <f t="shared" ref="E75:E138" si="11">D75/$D$7</f>
        <v>4.080006086009078E-5</v>
      </c>
      <c r="F75" s="105">
        <v>3.39</v>
      </c>
      <c r="G75" s="106">
        <v>0</v>
      </c>
      <c r="H75" s="125">
        <f t="shared" ref="H75:H138" si="12">G75+F75</f>
        <v>3.39</v>
      </c>
      <c r="I75" s="126">
        <f t="shared" si="8"/>
        <v>1.9469026548672552E-2</v>
      </c>
      <c r="J75" s="105">
        <v>13.731</v>
      </c>
      <c r="K75" s="106">
        <v>0</v>
      </c>
      <c r="L75" s="106">
        <f t="shared" ref="L75:L138" si="13">K75+J75</f>
        <v>13.731</v>
      </c>
      <c r="M75" s="107">
        <f t="shared" ref="M75:M138" si="14">L75/$L$7</f>
        <v>2.3496339388908619E-5</v>
      </c>
      <c r="N75" s="106">
        <v>18.071999999999999</v>
      </c>
      <c r="O75" s="106">
        <v>0</v>
      </c>
      <c r="P75" s="125">
        <f t="shared" ref="P75:P138" si="15">O75+N75</f>
        <v>18.071999999999999</v>
      </c>
      <c r="Q75" s="127">
        <f t="shared" si="9"/>
        <v>-0.2402058432934927</v>
      </c>
    </row>
    <row r="76" spans="1:17" ht="16.5" x14ac:dyDescent="0.3">
      <c r="A76" s="104" t="s">
        <v>120</v>
      </c>
      <c r="B76" s="105">
        <v>3.3330000000000002</v>
      </c>
      <c r="C76" s="106">
        <v>0</v>
      </c>
      <c r="D76" s="106">
        <f t="shared" si="10"/>
        <v>3.3330000000000002</v>
      </c>
      <c r="E76" s="107">
        <f t="shared" si="11"/>
        <v>3.9347975360729914E-5</v>
      </c>
      <c r="F76" s="105">
        <v>3.9489999999999998</v>
      </c>
      <c r="G76" s="106">
        <v>0</v>
      </c>
      <c r="H76" s="125">
        <f t="shared" si="12"/>
        <v>3.9489999999999998</v>
      </c>
      <c r="I76" s="126">
        <f t="shared" si="8"/>
        <v>-0.15598885793871853</v>
      </c>
      <c r="J76" s="105">
        <v>25.43</v>
      </c>
      <c r="K76" s="106">
        <v>0</v>
      </c>
      <c r="L76" s="106">
        <f t="shared" si="13"/>
        <v>25.43</v>
      </c>
      <c r="M76" s="107">
        <f t="shared" si="14"/>
        <v>4.3515542251834986E-5</v>
      </c>
      <c r="N76" s="106">
        <v>26.390999999999998</v>
      </c>
      <c r="O76" s="106">
        <v>0</v>
      </c>
      <c r="P76" s="125">
        <f t="shared" si="15"/>
        <v>26.390999999999998</v>
      </c>
      <c r="Q76" s="127">
        <f t="shared" si="9"/>
        <v>-3.6413928990943867E-2</v>
      </c>
    </row>
    <row r="77" spans="1:17" ht="16.5" x14ac:dyDescent="0.3">
      <c r="A77" s="104" t="s">
        <v>309</v>
      </c>
      <c r="B77" s="105">
        <v>3.323</v>
      </c>
      <c r="C77" s="106">
        <v>0</v>
      </c>
      <c r="D77" s="106">
        <f t="shared" si="10"/>
        <v>3.323</v>
      </c>
      <c r="E77" s="107">
        <f t="shared" si="11"/>
        <v>3.9229919629074552E-5</v>
      </c>
      <c r="F77" s="105">
        <v>2.1890000000000001</v>
      </c>
      <c r="G77" s="106">
        <v>0</v>
      </c>
      <c r="H77" s="125">
        <f t="shared" si="12"/>
        <v>2.1890000000000001</v>
      </c>
      <c r="I77" s="126">
        <f t="shared" si="8"/>
        <v>0.51804476930105059</v>
      </c>
      <c r="J77" s="105">
        <v>11.888</v>
      </c>
      <c r="K77" s="106">
        <v>0</v>
      </c>
      <c r="L77" s="106">
        <f t="shared" si="13"/>
        <v>11.888</v>
      </c>
      <c r="M77" s="107">
        <f t="shared" si="14"/>
        <v>2.0342617628384362E-5</v>
      </c>
      <c r="N77" s="106">
        <v>10.109</v>
      </c>
      <c r="O77" s="106">
        <v>0</v>
      </c>
      <c r="P77" s="125">
        <f t="shared" si="15"/>
        <v>10.109</v>
      </c>
      <c r="Q77" s="127">
        <f t="shared" si="9"/>
        <v>0.17598179839746764</v>
      </c>
    </row>
    <row r="78" spans="1:17" ht="16.5" x14ac:dyDescent="0.3">
      <c r="A78" s="104" t="s">
        <v>368</v>
      </c>
      <c r="B78" s="105">
        <v>3.2919999999999998</v>
      </c>
      <c r="C78" s="106">
        <v>0</v>
      </c>
      <c r="D78" s="106">
        <f t="shared" si="10"/>
        <v>3.2919999999999998</v>
      </c>
      <c r="E78" s="107">
        <f t="shared" si="11"/>
        <v>3.8863946860942948E-5</v>
      </c>
      <c r="F78" s="105">
        <v>2.6019999999999999</v>
      </c>
      <c r="G78" s="106">
        <v>0</v>
      </c>
      <c r="H78" s="125">
        <f t="shared" si="12"/>
        <v>2.6019999999999999</v>
      </c>
      <c r="I78" s="126">
        <f t="shared" si="8"/>
        <v>0.26518063028439665</v>
      </c>
      <c r="J78" s="105">
        <v>26.891999999999999</v>
      </c>
      <c r="K78" s="106">
        <v>0</v>
      </c>
      <c r="L78" s="106">
        <f t="shared" si="13"/>
        <v>26.891999999999999</v>
      </c>
      <c r="M78" s="107">
        <f t="shared" si="14"/>
        <v>4.6017300913737568E-5</v>
      </c>
      <c r="N78" s="106">
        <v>65.748000000000005</v>
      </c>
      <c r="O78" s="106">
        <v>0</v>
      </c>
      <c r="P78" s="125">
        <f t="shared" si="15"/>
        <v>65.748000000000005</v>
      </c>
      <c r="Q78" s="127">
        <f t="shared" si="9"/>
        <v>-0.59098375615988319</v>
      </c>
    </row>
    <row r="79" spans="1:17" ht="16.5" x14ac:dyDescent="0.3">
      <c r="A79" s="104" t="s">
        <v>313</v>
      </c>
      <c r="B79" s="105">
        <v>3.2839999999999998</v>
      </c>
      <c r="C79" s="106">
        <v>0</v>
      </c>
      <c r="D79" s="106">
        <f t="shared" si="10"/>
        <v>3.2839999999999998</v>
      </c>
      <c r="E79" s="107">
        <f t="shared" si="11"/>
        <v>3.8769502275618667E-5</v>
      </c>
      <c r="F79" s="105">
        <v>4.8609999999999998</v>
      </c>
      <c r="G79" s="106">
        <v>0</v>
      </c>
      <c r="H79" s="125">
        <f t="shared" si="12"/>
        <v>4.8609999999999998</v>
      </c>
      <c r="I79" s="126">
        <f t="shared" si="8"/>
        <v>-0.32441884385928821</v>
      </c>
      <c r="J79" s="105">
        <v>14.951000000000001</v>
      </c>
      <c r="K79" s="106">
        <v>0</v>
      </c>
      <c r="L79" s="106">
        <f t="shared" si="13"/>
        <v>14.951000000000001</v>
      </c>
      <c r="M79" s="107">
        <f t="shared" si="14"/>
        <v>2.5583990255886153E-5</v>
      </c>
      <c r="N79" s="106">
        <v>28.196999999999999</v>
      </c>
      <c r="O79" s="106">
        <v>0</v>
      </c>
      <c r="P79" s="125">
        <f t="shared" si="15"/>
        <v>28.196999999999999</v>
      </c>
      <c r="Q79" s="127">
        <f t="shared" si="9"/>
        <v>-0.46976628719367308</v>
      </c>
    </row>
    <row r="80" spans="1:17" ht="16.5" x14ac:dyDescent="0.3">
      <c r="A80" s="104" t="s">
        <v>325</v>
      </c>
      <c r="B80" s="105">
        <v>3.1640000000000001</v>
      </c>
      <c r="C80" s="106">
        <v>0</v>
      </c>
      <c r="D80" s="106">
        <f t="shared" si="10"/>
        <v>3.1640000000000001</v>
      </c>
      <c r="E80" s="107">
        <f t="shared" si="11"/>
        <v>3.7352833495754407E-5</v>
      </c>
      <c r="F80" s="105">
        <v>2.0910000000000002</v>
      </c>
      <c r="G80" s="106">
        <v>0</v>
      </c>
      <c r="H80" s="125">
        <f t="shared" si="12"/>
        <v>2.0910000000000002</v>
      </c>
      <c r="I80" s="126">
        <f t="shared" si="8"/>
        <v>0.51315160210425637</v>
      </c>
      <c r="J80" s="105">
        <v>9.7720000000000002</v>
      </c>
      <c r="K80" s="106">
        <v>0</v>
      </c>
      <c r="L80" s="106">
        <f t="shared" si="13"/>
        <v>9.7720000000000002</v>
      </c>
      <c r="M80" s="107">
        <f t="shared" si="14"/>
        <v>1.6721741206643E-5</v>
      </c>
      <c r="N80" s="106">
        <v>5.907</v>
      </c>
      <c r="O80" s="106">
        <v>0</v>
      </c>
      <c r="P80" s="125">
        <f t="shared" si="15"/>
        <v>5.907</v>
      </c>
      <c r="Q80" s="127">
        <f t="shared" si="9"/>
        <v>0.6543084476045371</v>
      </c>
    </row>
    <row r="81" spans="1:17" ht="16.5" x14ac:dyDescent="0.3">
      <c r="A81" s="104" t="s">
        <v>270</v>
      </c>
      <c r="B81" s="105">
        <v>2.7959999999999998</v>
      </c>
      <c r="C81" s="106">
        <v>0</v>
      </c>
      <c r="D81" s="106">
        <f t="shared" si="10"/>
        <v>2.7959999999999998</v>
      </c>
      <c r="E81" s="107">
        <f t="shared" si="11"/>
        <v>3.3008382570837328E-5</v>
      </c>
      <c r="F81" s="105">
        <v>2.7909999999999999</v>
      </c>
      <c r="G81" s="106">
        <v>0</v>
      </c>
      <c r="H81" s="125">
        <f t="shared" si="12"/>
        <v>2.7909999999999999</v>
      </c>
      <c r="I81" s="126">
        <f t="shared" si="8"/>
        <v>1.7914725904693007E-3</v>
      </c>
      <c r="J81" s="105">
        <v>26.584</v>
      </c>
      <c r="K81" s="106">
        <v>0</v>
      </c>
      <c r="L81" s="106">
        <f t="shared" si="13"/>
        <v>26.584</v>
      </c>
      <c r="M81" s="107">
        <f t="shared" si="14"/>
        <v>4.5490254629287503E-5</v>
      </c>
      <c r="N81" s="106">
        <v>10.041</v>
      </c>
      <c r="O81" s="106">
        <v>0</v>
      </c>
      <c r="P81" s="125">
        <f t="shared" si="15"/>
        <v>10.041</v>
      </c>
      <c r="Q81" s="127">
        <f t="shared" si="9"/>
        <v>1.6475450652325465</v>
      </c>
    </row>
    <row r="82" spans="1:17" ht="16.5" x14ac:dyDescent="0.3">
      <c r="A82" s="104" t="s">
        <v>348</v>
      </c>
      <c r="B82" s="105">
        <v>2.78</v>
      </c>
      <c r="C82" s="106">
        <v>0</v>
      </c>
      <c r="D82" s="106">
        <f t="shared" si="10"/>
        <v>2.78</v>
      </c>
      <c r="E82" s="107">
        <f t="shared" si="11"/>
        <v>3.281949340018876E-5</v>
      </c>
      <c r="F82" s="105">
        <v>3.9420000000000002</v>
      </c>
      <c r="G82" s="106">
        <v>0</v>
      </c>
      <c r="H82" s="125">
        <f t="shared" si="12"/>
        <v>3.9420000000000002</v>
      </c>
      <c r="I82" s="126">
        <f t="shared" si="8"/>
        <v>-0.29477422628107564</v>
      </c>
      <c r="J82" s="105">
        <v>15.765000000000001</v>
      </c>
      <c r="K82" s="106">
        <v>0</v>
      </c>
      <c r="L82" s="106">
        <f t="shared" si="13"/>
        <v>15.765000000000001</v>
      </c>
      <c r="M82" s="107">
        <f t="shared" si="14"/>
        <v>2.697689829336133E-5</v>
      </c>
      <c r="N82" s="106">
        <v>26.414000000000001</v>
      </c>
      <c r="O82" s="106">
        <v>0</v>
      </c>
      <c r="P82" s="125">
        <f t="shared" si="15"/>
        <v>26.414000000000001</v>
      </c>
      <c r="Q82" s="127">
        <f t="shared" si="9"/>
        <v>-0.40315741652154158</v>
      </c>
    </row>
    <row r="83" spans="1:17" ht="16.5" x14ac:dyDescent="0.3">
      <c r="A83" s="104" t="s">
        <v>115</v>
      </c>
      <c r="B83" s="105">
        <v>2.7679999999999998</v>
      </c>
      <c r="C83" s="106">
        <v>0</v>
      </c>
      <c r="D83" s="106">
        <f t="shared" si="10"/>
        <v>2.7679999999999998</v>
      </c>
      <c r="E83" s="107">
        <f t="shared" si="11"/>
        <v>3.2677826522202336E-5</v>
      </c>
      <c r="F83" s="105">
        <v>3.6459999999999999</v>
      </c>
      <c r="G83" s="106">
        <v>0</v>
      </c>
      <c r="H83" s="125">
        <f t="shared" si="12"/>
        <v>3.6459999999999999</v>
      </c>
      <c r="I83" s="126">
        <f t="shared" si="8"/>
        <v>-0.24081184860120686</v>
      </c>
      <c r="J83" s="105">
        <v>20.234999999999999</v>
      </c>
      <c r="K83" s="106">
        <v>0</v>
      </c>
      <c r="L83" s="106">
        <f t="shared" si="13"/>
        <v>20.234999999999999</v>
      </c>
      <c r="M83" s="107">
        <f t="shared" si="14"/>
        <v>3.4625914174828191E-5</v>
      </c>
      <c r="N83" s="106">
        <v>22.018000000000001</v>
      </c>
      <c r="O83" s="106">
        <v>0</v>
      </c>
      <c r="P83" s="125">
        <f t="shared" si="15"/>
        <v>22.018000000000001</v>
      </c>
      <c r="Q83" s="127">
        <f t="shared" si="9"/>
        <v>-8.097919883731497E-2</v>
      </c>
    </row>
    <row r="84" spans="1:17" ht="16.5" x14ac:dyDescent="0.3">
      <c r="A84" s="104" t="s">
        <v>134</v>
      </c>
      <c r="B84" s="105">
        <v>2.7559999999999998</v>
      </c>
      <c r="C84" s="106">
        <v>0</v>
      </c>
      <c r="D84" s="106">
        <f t="shared" si="10"/>
        <v>2.7559999999999998</v>
      </c>
      <c r="E84" s="107">
        <f t="shared" si="11"/>
        <v>3.2536159644215905E-5</v>
      </c>
      <c r="F84" s="105">
        <v>3.6840000000000002</v>
      </c>
      <c r="G84" s="106">
        <v>0</v>
      </c>
      <c r="H84" s="125">
        <f t="shared" si="12"/>
        <v>3.6840000000000002</v>
      </c>
      <c r="I84" s="126">
        <f t="shared" si="8"/>
        <v>-0.25190010857763312</v>
      </c>
      <c r="J84" s="105">
        <v>14.62</v>
      </c>
      <c r="K84" s="106">
        <v>0</v>
      </c>
      <c r="L84" s="106">
        <f t="shared" si="13"/>
        <v>14.62</v>
      </c>
      <c r="M84" s="107">
        <f t="shared" si="14"/>
        <v>2.5017586619025855E-5</v>
      </c>
      <c r="N84" s="106">
        <v>27.795000000000002</v>
      </c>
      <c r="O84" s="106">
        <v>0</v>
      </c>
      <c r="P84" s="125">
        <f t="shared" si="15"/>
        <v>27.795000000000002</v>
      </c>
      <c r="Q84" s="127">
        <f t="shared" si="9"/>
        <v>-0.47400611620795108</v>
      </c>
    </row>
    <row r="85" spans="1:17" ht="16.5" x14ac:dyDescent="0.3">
      <c r="A85" s="104" t="s">
        <v>204</v>
      </c>
      <c r="B85" s="105">
        <v>2.694</v>
      </c>
      <c r="C85" s="106">
        <v>0</v>
      </c>
      <c r="D85" s="106">
        <f t="shared" si="10"/>
        <v>2.694</v>
      </c>
      <c r="E85" s="107">
        <f t="shared" si="11"/>
        <v>3.180421410795271E-5</v>
      </c>
      <c r="F85" s="105">
        <v>2.2069999999999999</v>
      </c>
      <c r="G85" s="106">
        <v>0</v>
      </c>
      <c r="H85" s="125">
        <f t="shared" si="12"/>
        <v>2.2069999999999999</v>
      </c>
      <c r="I85" s="126">
        <f t="shared" si="8"/>
        <v>0.22066153149071144</v>
      </c>
      <c r="J85" s="105">
        <v>6.17</v>
      </c>
      <c r="K85" s="106">
        <v>0</v>
      </c>
      <c r="L85" s="106">
        <f t="shared" si="13"/>
        <v>6.17</v>
      </c>
      <c r="M85" s="107">
        <f t="shared" si="14"/>
        <v>1.0558037581353593E-5</v>
      </c>
      <c r="N85" s="106">
        <v>4.2629999999999999</v>
      </c>
      <c r="O85" s="106">
        <v>0</v>
      </c>
      <c r="P85" s="125">
        <f t="shared" si="15"/>
        <v>4.2629999999999999</v>
      </c>
      <c r="Q85" s="127">
        <f t="shared" si="9"/>
        <v>0.44733755571193989</v>
      </c>
    </row>
    <row r="86" spans="1:17" ht="16.5" x14ac:dyDescent="0.3">
      <c r="A86" s="104" t="s">
        <v>92</v>
      </c>
      <c r="B86" s="105">
        <v>2.67</v>
      </c>
      <c r="C86" s="106">
        <v>0</v>
      </c>
      <c r="D86" s="106">
        <f t="shared" si="10"/>
        <v>2.67</v>
      </c>
      <c r="E86" s="107">
        <f t="shared" si="11"/>
        <v>3.1520880351979856E-5</v>
      </c>
      <c r="F86" s="105">
        <v>2.56</v>
      </c>
      <c r="G86" s="106">
        <v>0</v>
      </c>
      <c r="H86" s="125">
        <f t="shared" si="12"/>
        <v>2.56</v>
      </c>
      <c r="I86" s="126">
        <f t="shared" si="8"/>
        <v>4.296875E-2</v>
      </c>
      <c r="J86" s="105">
        <v>16.372</v>
      </c>
      <c r="K86" s="106">
        <v>0</v>
      </c>
      <c r="L86" s="106">
        <f t="shared" si="13"/>
        <v>16.372</v>
      </c>
      <c r="M86" s="107">
        <f t="shared" si="14"/>
        <v>2.8015590159144412E-5</v>
      </c>
      <c r="N86" s="106">
        <v>8.8130000000000006</v>
      </c>
      <c r="O86" s="106">
        <v>0</v>
      </c>
      <c r="P86" s="125">
        <f t="shared" si="15"/>
        <v>8.8130000000000006</v>
      </c>
      <c r="Q86" s="127">
        <f t="shared" si="9"/>
        <v>0.85771020083966842</v>
      </c>
    </row>
    <row r="87" spans="1:17" ht="16.5" x14ac:dyDescent="0.3">
      <c r="A87" s="104" t="s">
        <v>269</v>
      </c>
      <c r="B87" s="105">
        <v>2.66</v>
      </c>
      <c r="C87" s="106">
        <v>0</v>
      </c>
      <c r="D87" s="106">
        <f t="shared" si="10"/>
        <v>2.66</v>
      </c>
      <c r="E87" s="107">
        <f t="shared" si="11"/>
        <v>3.14028246203245E-5</v>
      </c>
      <c r="F87" s="105">
        <v>2.2959999999999998</v>
      </c>
      <c r="G87" s="106">
        <v>0</v>
      </c>
      <c r="H87" s="125">
        <f t="shared" si="12"/>
        <v>2.2959999999999998</v>
      </c>
      <c r="I87" s="126">
        <f t="shared" si="8"/>
        <v>0.1585365853658538</v>
      </c>
      <c r="J87" s="105">
        <v>4.5380000000000003</v>
      </c>
      <c r="K87" s="106">
        <v>0</v>
      </c>
      <c r="L87" s="106">
        <f t="shared" si="13"/>
        <v>4.5380000000000003</v>
      </c>
      <c r="M87" s="107">
        <f t="shared" si="14"/>
        <v>7.7653767494623356E-6</v>
      </c>
      <c r="N87" s="106">
        <v>9.3460000000000001</v>
      </c>
      <c r="O87" s="106">
        <v>0</v>
      </c>
      <c r="P87" s="125">
        <f t="shared" si="15"/>
        <v>9.3460000000000001</v>
      </c>
      <c r="Q87" s="127">
        <f t="shared" si="9"/>
        <v>-0.51444468221699124</v>
      </c>
    </row>
    <row r="88" spans="1:17" ht="16.5" x14ac:dyDescent="0.3">
      <c r="A88" s="104" t="s">
        <v>194</v>
      </c>
      <c r="B88" s="105">
        <v>2.5760000000000001</v>
      </c>
      <c r="C88" s="106">
        <v>0</v>
      </c>
      <c r="D88" s="106">
        <f t="shared" si="10"/>
        <v>2.5760000000000001</v>
      </c>
      <c r="E88" s="107">
        <f t="shared" si="11"/>
        <v>3.0411156474419516E-5</v>
      </c>
      <c r="F88" s="105">
        <v>1.1319999999999999</v>
      </c>
      <c r="G88" s="106">
        <v>0</v>
      </c>
      <c r="H88" s="125">
        <f t="shared" si="12"/>
        <v>1.1319999999999999</v>
      </c>
      <c r="I88" s="126">
        <f t="shared" si="8"/>
        <v>1.2756183745583041</v>
      </c>
      <c r="J88" s="105">
        <v>8.43</v>
      </c>
      <c r="K88" s="106">
        <v>0</v>
      </c>
      <c r="L88" s="106">
        <f t="shared" si="13"/>
        <v>8.43</v>
      </c>
      <c r="M88" s="107">
        <f t="shared" si="14"/>
        <v>1.4425325252967712E-5</v>
      </c>
      <c r="N88" s="106">
        <v>1.133</v>
      </c>
      <c r="O88" s="106">
        <v>0</v>
      </c>
      <c r="P88" s="125">
        <f t="shared" si="15"/>
        <v>1.133</v>
      </c>
      <c r="Q88" s="127">
        <f t="shared" si="9"/>
        <v>6.4404236540158868</v>
      </c>
    </row>
    <row r="89" spans="1:17" ht="16.5" x14ac:dyDescent="0.3">
      <c r="A89" s="104" t="s">
        <v>232</v>
      </c>
      <c r="B89" s="105">
        <v>2.4119999999999999</v>
      </c>
      <c r="C89" s="106">
        <v>0</v>
      </c>
      <c r="D89" s="106">
        <f t="shared" si="10"/>
        <v>2.4119999999999999</v>
      </c>
      <c r="E89" s="107">
        <f t="shared" si="11"/>
        <v>2.847504247527169E-5</v>
      </c>
      <c r="F89" s="105">
        <v>1.796</v>
      </c>
      <c r="G89" s="106">
        <v>0</v>
      </c>
      <c r="H89" s="125">
        <f t="shared" si="12"/>
        <v>1.796</v>
      </c>
      <c r="I89" s="126">
        <f t="shared" si="8"/>
        <v>0.34298440979955447</v>
      </c>
      <c r="J89" s="105">
        <v>7.8390000000000004</v>
      </c>
      <c r="K89" s="106">
        <v>0</v>
      </c>
      <c r="L89" s="106">
        <f t="shared" si="13"/>
        <v>7.8390000000000004</v>
      </c>
      <c r="M89" s="107">
        <f t="shared" si="14"/>
        <v>1.341401241494827E-5</v>
      </c>
      <c r="N89" s="106">
        <v>4.0049999999999999</v>
      </c>
      <c r="O89" s="106">
        <v>0</v>
      </c>
      <c r="P89" s="125">
        <f t="shared" si="15"/>
        <v>4.0049999999999999</v>
      </c>
      <c r="Q89" s="127">
        <f t="shared" si="9"/>
        <v>0.95730337078651706</v>
      </c>
    </row>
    <row r="90" spans="1:17" ht="16.5" x14ac:dyDescent="0.3">
      <c r="A90" s="104" t="s">
        <v>170</v>
      </c>
      <c r="B90" s="105">
        <v>2.4079999999999999</v>
      </c>
      <c r="C90" s="106">
        <v>0</v>
      </c>
      <c r="D90" s="106">
        <f t="shared" si="10"/>
        <v>2.4079999999999999</v>
      </c>
      <c r="E90" s="107">
        <f t="shared" si="11"/>
        <v>2.8427820182609547E-5</v>
      </c>
      <c r="F90" s="105">
        <v>2.6579999999999999</v>
      </c>
      <c r="G90" s="106">
        <v>0</v>
      </c>
      <c r="H90" s="125">
        <f t="shared" si="12"/>
        <v>2.6579999999999999</v>
      </c>
      <c r="I90" s="126">
        <f t="shared" si="8"/>
        <v>-9.4055680963130217E-2</v>
      </c>
      <c r="J90" s="105">
        <v>20.678999999999998</v>
      </c>
      <c r="K90" s="106">
        <v>0</v>
      </c>
      <c r="L90" s="106">
        <f t="shared" si="13"/>
        <v>20.678999999999998</v>
      </c>
      <c r="M90" s="107">
        <f t="shared" si="14"/>
        <v>3.5385682195269195E-5</v>
      </c>
      <c r="N90" s="106">
        <v>20.37</v>
      </c>
      <c r="O90" s="106">
        <v>0</v>
      </c>
      <c r="P90" s="125">
        <f t="shared" si="15"/>
        <v>20.37</v>
      </c>
      <c r="Q90" s="127">
        <f t="shared" si="9"/>
        <v>1.5169366715758414E-2</v>
      </c>
    </row>
    <row r="91" spans="1:17" ht="16.5" x14ac:dyDescent="0.3">
      <c r="A91" s="104" t="s">
        <v>335</v>
      </c>
      <c r="B91" s="105">
        <v>2.407</v>
      </c>
      <c r="C91" s="106">
        <v>0</v>
      </c>
      <c r="D91" s="106">
        <f t="shared" si="10"/>
        <v>2.407</v>
      </c>
      <c r="E91" s="107">
        <f t="shared" si="11"/>
        <v>2.8416014609444012E-5</v>
      </c>
      <c r="F91" s="105">
        <v>1.712</v>
      </c>
      <c r="G91" s="106">
        <v>0</v>
      </c>
      <c r="H91" s="125">
        <f t="shared" si="12"/>
        <v>1.712</v>
      </c>
      <c r="I91" s="126">
        <f t="shared" si="8"/>
        <v>0.40595794392523366</v>
      </c>
      <c r="J91" s="105">
        <v>12.568</v>
      </c>
      <c r="K91" s="106">
        <v>0</v>
      </c>
      <c r="L91" s="106">
        <f t="shared" si="13"/>
        <v>12.568</v>
      </c>
      <c r="M91" s="107">
        <f t="shared" si="14"/>
        <v>2.1506226308339053E-5</v>
      </c>
      <c r="N91" s="106">
        <v>3.7029999999999998</v>
      </c>
      <c r="O91" s="106">
        <v>0</v>
      </c>
      <c r="P91" s="125">
        <f t="shared" si="15"/>
        <v>3.7029999999999998</v>
      </c>
      <c r="Q91" s="127">
        <f t="shared" si="9"/>
        <v>2.3940048609235753</v>
      </c>
    </row>
    <row r="92" spans="1:17" ht="16.5" x14ac:dyDescent="0.3">
      <c r="A92" s="104" t="s">
        <v>72</v>
      </c>
      <c r="B92" s="105">
        <v>2.27</v>
      </c>
      <c r="C92" s="106">
        <v>0</v>
      </c>
      <c r="D92" s="106">
        <f t="shared" si="10"/>
        <v>2.27</v>
      </c>
      <c r="E92" s="107">
        <f t="shared" si="11"/>
        <v>2.6798651085765644E-5</v>
      </c>
      <c r="F92" s="105">
        <v>6.5869999999999997</v>
      </c>
      <c r="G92" s="106">
        <v>0</v>
      </c>
      <c r="H92" s="125">
        <f t="shared" si="12"/>
        <v>6.5869999999999997</v>
      </c>
      <c r="I92" s="126">
        <f t="shared" si="8"/>
        <v>-0.65538181266130258</v>
      </c>
      <c r="J92" s="105">
        <v>216.697</v>
      </c>
      <c r="K92" s="106">
        <v>0</v>
      </c>
      <c r="L92" s="106">
        <f t="shared" si="13"/>
        <v>216.697</v>
      </c>
      <c r="M92" s="107">
        <f t="shared" si="14"/>
        <v>3.7080957370609071E-4</v>
      </c>
      <c r="N92" s="106">
        <v>36.469000000000001</v>
      </c>
      <c r="O92" s="106">
        <v>0</v>
      </c>
      <c r="P92" s="125">
        <f t="shared" si="15"/>
        <v>36.469000000000001</v>
      </c>
      <c r="Q92" s="127">
        <f t="shared" si="9"/>
        <v>4.9419506978529713</v>
      </c>
    </row>
    <row r="93" spans="1:17" ht="16.5" x14ac:dyDescent="0.3">
      <c r="A93" s="104" t="s">
        <v>237</v>
      </c>
      <c r="B93" s="105">
        <v>2.266</v>
      </c>
      <c r="C93" s="106">
        <v>0</v>
      </c>
      <c r="D93" s="106">
        <f t="shared" si="10"/>
        <v>2.266</v>
      </c>
      <c r="E93" s="107">
        <f t="shared" si="11"/>
        <v>2.6751428793103504E-5</v>
      </c>
      <c r="F93" s="105">
        <v>2.3079999999999998</v>
      </c>
      <c r="G93" s="106">
        <v>0</v>
      </c>
      <c r="H93" s="125">
        <f t="shared" si="12"/>
        <v>2.3079999999999998</v>
      </c>
      <c r="I93" s="126">
        <f t="shared" si="8"/>
        <v>-1.8197573656845711E-2</v>
      </c>
      <c r="J93" s="105">
        <v>18.141999999999999</v>
      </c>
      <c r="K93" s="106">
        <v>0</v>
      </c>
      <c r="L93" s="106">
        <f t="shared" si="13"/>
        <v>18.141999999999999</v>
      </c>
      <c r="M93" s="107">
        <f t="shared" si="14"/>
        <v>3.1044395105497063E-5</v>
      </c>
      <c r="N93" s="106">
        <v>43.502000000000002</v>
      </c>
      <c r="O93" s="106">
        <v>0</v>
      </c>
      <c r="P93" s="125">
        <f t="shared" si="15"/>
        <v>43.502000000000002</v>
      </c>
      <c r="Q93" s="127">
        <f t="shared" si="9"/>
        <v>-0.58296170291021099</v>
      </c>
    </row>
    <row r="94" spans="1:17" ht="16.5" x14ac:dyDescent="0.3">
      <c r="A94" s="104" t="s">
        <v>201</v>
      </c>
      <c r="B94" s="105">
        <v>1.95</v>
      </c>
      <c r="C94" s="106">
        <v>0</v>
      </c>
      <c r="D94" s="106">
        <f t="shared" si="10"/>
        <v>1.95</v>
      </c>
      <c r="E94" s="107">
        <f t="shared" si="11"/>
        <v>2.3020867672794277E-5</v>
      </c>
      <c r="F94" s="105">
        <v>0</v>
      </c>
      <c r="G94" s="106">
        <v>0</v>
      </c>
      <c r="H94" s="125">
        <f t="shared" si="12"/>
        <v>0</v>
      </c>
      <c r="I94" s="126" t="str">
        <f t="shared" si="8"/>
        <v/>
      </c>
      <c r="J94" s="105">
        <v>7.05</v>
      </c>
      <c r="K94" s="106">
        <v>0</v>
      </c>
      <c r="L94" s="106">
        <f t="shared" si="13"/>
        <v>7.05</v>
      </c>
      <c r="M94" s="107">
        <f t="shared" si="14"/>
        <v>1.206388410835378E-5</v>
      </c>
      <c r="N94" s="106">
        <v>0.2</v>
      </c>
      <c r="O94" s="106">
        <v>0</v>
      </c>
      <c r="P94" s="125">
        <f t="shared" si="15"/>
        <v>0.2</v>
      </c>
      <c r="Q94" s="127">
        <f t="shared" si="9"/>
        <v>34.25</v>
      </c>
    </row>
    <row r="95" spans="1:17" ht="16.5" x14ac:dyDescent="0.3">
      <c r="A95" s="104" t="s">
        <v>146</v>
      </c>
      <c r="B95" s="105">
        <v>1.837</v>
      </c>
      <c r="C95" s="106">
        <v>0</v>
      </c>
      <c r="D95" s="106">
        <f t="shared" si="10"/>
        <v>1.837</v>
      </c>
      <c r="E95" s="107">
        <f t="shared" si="11"/>
        <v>2.168683790508876E-5</v>
      </c>
      <c r="F95" s="105">
        <v>2.008</v>
      </c>
      <c r="G95" s="106">
        <v>0</v>
      </c>
      <c r="H95" s="125">
        <f t="shared" si="12"/>
        <v>2.008</v>
      </c>
      <c r="I95" s="126">
        <f t="shared" si="8"/>
        <v>-8.5159362549800832E-2</v>
      </c>
      <c r="J95" s="105">
        <v>6.194</v>
      </c>
      <c r="K95" s="106">
        <v>0</v>
      </c>
      <c r="L95" s="106">
        <f t="shared" si="13"/>
        <v>6.194</v>
      </c>
      <c r="M95" s="107">
        <f t="shared" si="14"/>
        <v>1.0599106122999053E-5</v>
      </c>
      <c r="N95" s="106">
        <v>5.77</v>
      </c>
      <c r="O95" s="106">
        <v>0</v>
      </c>
      <c r="P95" s="125">
        <f t="shared" si="15"/>
        <v>5.77</v>
      </c>
      <c r="Q95" s="127">
        <f t="shared" si="9"/>
        <v>7.3483535528596322E-2</v>
      </c>
    </row>
    <row r="96" spans="1:17" ht="16.5" x14ac:dyDescent="0.3">
      <c r="A96" s="104" t="s">
        <v>317</v>
      </c>
      <c r="B96" s="105">
        <v>1.7589999999999999</v>
      </c>
      <c r="C96" s="106">
        <v>0</v>
      </c>
      <c r="D96" s="106">
        <f t="shared" si="10"/>
        <v>1.7589999999999999</v>
      </c>
      <c r="E96" s="107">
        <f t="shared" si="11"/>
        <v>2.0766003198176991E-5</v>
      </c>
      <c r="F96" s="105">
        <v>0.92100000000000004</v>
      </c>
      <c r="G96" s="106">
        <v>0</v>
      </c>
      <c r="H96" s="125">
        <f t="shared" si="12"/>
        <v>0.92100000000000004</v>
      </c>
      <c r="I96" s="126">
        <f t="shared" si="8"/>
        <v>0.90988056460369138</v>
      </c>
      <c r="J96" s="105">
        <v>2.944</v>
      </c>
      <c r="K96" s="106">
        <v>0</v>
      </c>
      <c r="L96" s="106">
        <f t="shared" si="13"/>
        <v>2.944</v>
      </c>
      <c r="M96" s="107">
        <f t="shared" si="14"/>
        <v>5.0377411085097204E-6</v>
      </c>
      <c r="N96" s="106">
        <v>1.2729999999999999</v>
      </c>
      <c r="O96" s="106">
        <v>0</v>
      </c>
      <c r="P96" s="125">
        <f t="shared" si="15"/>
        <v>1.2729999999999999</v>
      </c>
      <c r="Q96" s="127">
        <f t="shared" si="9"/>
        <v>1.3126472898664572</v>
      </c>
    </row>
    <row r="97" spans="1:17" ht="16.5" x14ac:dyDescent="0.3">
      <c r="A97" s="104" t="s">
        <v>289</v>
      </c>
      <c r="B97" s="105">
        <v>1.752</v>
      </c>
      <c r="C97" s="106">
        <v>0</v>
      </c>
      <c r="D97" s="106">
        <f t="shared" si="10"/>
        <v>1.752</v>
      </c>
      <c r="E97" s="107">
        <f t="shared" si="11"/>
        <v>2.0683364186018241E-5</v>
      </c>
      <c r="F97" s="105">
        <v>1.325</v>
      </c>
      <c r="G97" s="106">
        <v>0</v>
      </c>
      <c r="H97" s="125">
        <f t="shared" si="12"/>
        <v>1.325</v>
      </c>
      <c r="I97" s="126">
        <f t="shared" si="8"/>
        <v>0.32226415094339633</v>
      </c>
      <c r="J97" s="105">
        <v>6.0410000000000004</v>
      </c>
      <c r="K97" s="106">
        <v>0</v>
      </c>
      <c r="L97" s="106">
        <f t="shared" si="13"/>
        <v>6.0410000000000004</v>
      </c>
      <c r="M97" s="107">
        <f t="shared" si="14"/>
        <v>1.0337294170009249E-5</v>
      </c>
      <c r="N97" s="106">
        <v>1.9510000000000001</v>
      </c>
      <c r="O97" s="106">
        <v>0</v>
      </c>
      <c r="P97" s="125">
        <f t="shared" si="15"/>
        <v>1.9510000000000001</v>
      </c>
      <c r="Q97" s="127">
        <f t="shared" si="9"/>
        <v>2.0963608405945671</v>
      </c>
    </row>
    <row r="98" spans="1:17" ht="16.5" x14ac:dyDescent="0.3">
      <c r="A98" s="104" t="s">
        <v>150</v>
      </c>
      <c r="B98" s="105">
        <v>1.72</v>
      </c>
      <c r="C98" s="106">
        <v>0</v>
      </c>
      <c r="D98" s="106">
        <f t="shared" si="10"/>
        <v>1.72</v>
      </c>
      <c r="E98" s="107">
        <f t="shared" si="11"/>
        <v>2.0305585844721106E-5</v>
      </c>
      <c r="F98" s="105">
        <v>1.6080000000000001</v>
      </c>
      <c r="G98" s="106">
        <v>0</v>
      </c>
      <c r="H98" s="125">
        <f t="shared" si="12"/>
        <v>1.6080000000000001</v>
      </c>
      <c r="I98" s="126">
        <f t="shared" si="8"/>
        <v>6.9651741293532243E-2</v>
      </c>
      <c r="J98" s="105">
        <v>10.148</v>
      </c>
      <c r="K98" s="106">
        <v>0</v>
      </c>
      <c r="L98" s="106">
        <f t="shared" si="13"/>
        <v>10.148</v>
      </c>
      <c r="M98" s="107">
        <f t="shared" si="14"/>
        <v>1.7365148359088534E-5</v>
      </c>
      <c r="N98" s="106">
        <v>8.8699999999999992</v>
      </c>
      <c r="O98" s="106">
        <v>0</v>
      </c>
      <c r="P98" s="125">
        <f t="shared" si="15"/>
        <v>8.8699999999999992</v>
      </c>
      <c r="Q98" s="127">
        <f t="shared" si="9"/>
        <v>0.14408117249154451</v>
      </c>
    </row>
    <row r="99" spans="1:17" ht="16.5" x14ac:dyDescent="0.3">
      <c r="A99" s="104" t="s">
        <v>126</v>
      </c>
      <c r="B99" s="105">
        <v>1.6859999999999999</v>
      </c>
      <c r="C99" s="106">
        <v>0</v>
      </c>
      <c r="D99" s="106">
        <f t="shared" si="10"/>
        <v>1.6859999999999999</v>
      </c>
      <c r="E99" s="107">
        <f t="shared" si="11"/>
        <v>1.9904196357092896E-5</v>
      </c>
      <c r="F99" s="105">
        <v>1.8069999999999999</v>
      </c>
      <c r="G99" s="106">
        <v>0</v>
      </c>
      <c r="H99" s="125">
        <f t="shared" si="12"/>
        <v>1.8069999999999999</v>
      </c>
      <c r="I99" s="126">
        <f t="shared" si="8"/>
        <v>-6.6961815163254057E-2</v>
      </c>
      <c r="J99" s="105">
        <v>11.545999999999999</v>
      </c>
      <c r="K99" s="106">
        <v>0</v>
      </c>
      <c r="L99" s="106">
        <f t="shared" si="13"/>
        <v>11.545999999999999</v>
      </c>
      <c r="M99" s="107">
        <f t="shared" si="14"/>
        <v>1.9757390909936559E-5</v>
      </c>
      <c r="N99" s="106">
        <v>7.3239999999999998</v>
      </c>
      <c r="O99" s="106">
        <v>0</v>
      </c>
      <c r="P99" s="125">
        <f t="shared" si="15"/>
        <v>7.3239999999999998</v>
      </c>
      <c r="Q99" s="127">
        <f t="shared" si="9"/>
        <v>0.57646095030038236</v>
      </c>
    </row>
    <row r="100" spans="1:17" ht="16.5" x14ac:dyDescent="0.3">
      <c r="A100" s="104" t="s">
        <v>323</v>
      </c>
      <c r="B100" s="105">
        <v>1.609</v>
      </c>
      <c r="C100" s="106">
        <v>0</v>
      </c>
      <c r="D100" s="106">
        <f t="shared" si="10"/>
        <v>1.609</v>
      </c>
      <c r="E100" s="107">
        <f t="shared" si="11"/>
        <v>1.8995167223346661E-5</v>
      </c>
      <c r="F100" s="105">
        <v>0.76700000000000002</v>
      </c>
      <c r="G100" s="106">
        <v>0</v>
      </c>
      <c r="H100" s="125">
        <f t="shared" si="12"/>
        <v>0.76700000000000002</v>
      </c>
      <c r="I100" s="126">
        <f t="shared" si="8"/>
        <v>1.0977835723598437</v>
      </c>
      <c r="J100" s="105">
        <v>4.6580000000000004</v>
      </c>
      <c r="K100" s="106">
        <v>0</v>
      </c>
      <c r="L100" s="106">
        <f t="shared" si="13"/>
        <v>4.6580000000000004</v>
      </c>
      <c r="M100" s="107">
        <f t="shared" si="14"/>
        <v>7.9707194576896334E-6</v>
      </c>
      <c r="N100" s="106">
        <v>7.6849999999999996</v>
      </c>
      <c r="O100" s="106">
        <v>0</v>
      </c>
      <c r="P100" s="125">
        <f t="shared" si="15"/>
        <v>7.6849999999999996</v>
      </c>
      <c r="Q100" s="127">
        <f t="shared" si="9"/>
        <v>-0.39388418998048136</v>
      </c>
    </row>
    <row r="101" spans="1:17" ht="16.5" x14ac:dyDescent="0.3">
      <c r="A101" s="104" t="s">
        <v>353</v>
      </c>
      <c r="B101" s="105">
        <v>1.552</v>
      </c>
      <c r="C101" s="106">
        <v>0</v>
      </c>
      <c r="D101" s="106">
        <f t="shared" si="10"/>
        <v>1.552</v>
      </c>
      <c r="E101" s="107">
        <f t="shared" si="11"/>
        <v>1.8322249552911137E-5</v>
      </c>
      <c r="F101" s="105">
        <v>1.429</v>
      </c>
      <c r="G101" s="106">
        <v>0</v>
      </c>
      <c r="H101" s="125">
        <f t="shared" si="12"/>
        <v>1.429</v>
      </c>
      <c r="I101" s="126">
        <f t="shared" si="8"/>
        <v>8.6074177746676028E-2</v>
      </c>
      <c r="J101" s="105">
        <v>8.1329999999999991</v>
      </c>
      <c r="K101" s="106">
        <v>0</v>
      </c>
      <c r="L101" s="106">
        <f t="shared" si="13"/>
        <v>8.1329999999999991</v>
      </c>
      <c r="M101" s="107">
        <f t="shared" si="14"/>
        <v>1.3917102050105148E-5</v>
      </c>
      <c r="N101" s="106">
        <v>14.337</v>
      </c>
      <c r="O101" s="106">
        <v>0</v>
      </c>
      <c r="P101" s="125">
        <f t="shared" si="15"/>
        <v>14.337</v>
      </c>
      <c r="Q101" s="127">
        <f t="shared" si="9"/>
        <v>-0.43272651182255706</v>
      </c>
    </row>
    <row r="102" spans="1:17" ht="16.5" x14ac:dyDescent="0.3">
      <c r="A102" s="104" t="s">
        <v>77</v>
      </c>
      <c r="B102" s="105">
        <v>1.296</v>
      </c>
      <c r="C102" s="106">
        <v>0</v>
      </c>
      <c r="D102" s="106">
        <f t="shared" si="10"/>
        <v>1.296</v>
      </c>
      <c r="E102" s="107">
        <f t="shared" si="11"/>
        <v>1.5300022822534043E-5</v>
      </c>
      <c r="F102" s="105">
        <v>1.498</v>
      </c>
      <c r="G102" s="106">
        <v>0</v>
      </c>
      <c r="H102" s="125">
        <f t="shared" si="12"/>
        <v>1.498</v>
      </c>
      <c r="I102" s="126">
        <f t="shared" si="8"/>
        <v>-0.13484646194926564</v>
      </c>
      <c r="J102" s="105">
        <v>7.8230000000000004</v>
      </c>
      <c r="K102" s="106">
        <v>0</v>
      </c>
      <c r="L102" s="106">
        <f t="shared" si="13"/>
        <v>7.8230000000000004</v>
      </c>
      <c r="M102" s="107">
        <f t="shared" si="14"/>
        <v>1.3386633387184629E-5</v>
      </c>
      <c r="N102" s="106">
        <v>13.148</v>
      </c>
      <c r="O102" s="106">
        <v>0</v>
      </c>
      <c r="P102" s="125">
        <f t="shared" si="15"/>
        <v>13.148</v>
      </c>
      <c r="Q102" s="127">
        <f t="shared" si="9"/>
        <v>-0.40500456343170055</v>
      </c>
    </row>
    <row r="103" spans="1:17" ht="16.5" x14ac:dyDescent="0.3">
      <c r="A103" s="104" t="s">
        <v>280</v>
      </c>
      <c r="B103" s="105">
        <v>1.1859999999999999</v>
      </c>
      <c r="C103" s="106">
        <v>0</v>
      </c>
      <c r="D103" s="106">
        <f t="shared" si="10"/>
        <v>1.1859999999999999</v>
      </c>
      <c r="E103" s="107">
        <f t="shared" si="11"/>
        <v>1.4001409774325134E-5</v>
      </c>
      <c r="F103" s="105">
        <v>0</v>
      </c>
      <c r="G103" s="106">
        <v>0</v>
      </c>
      <c r="H103" s="125">
        <f t="shared" si="12"/>
        <v>0</v>
      </c>
      <c r="I103" s="126" t="str">
        <f t="shared" si="8"/>
        <v/>
      </c>
      <c r="J103" s="105">
        <v>7.673</v>
      </c>
      <c r="K103" s="106">
        <v>0</v>
      </c>
      <c r="L103" s="106">
        <f t="shared" si="13"/>
        <v>7.673</v>
      </c>
      <c r="M103" s="107">
        <f t="shared" si="14"/>
        <v>1.3129955001900506E-5</v>
      </c>
      <c r="N103" s="106">
        <v>1.7609999999999999</v>
      </c>
      <c r="O103" s="106">
        <v>0</v>
      </c>
      <c r="P103" s="125">
        <f t="shared" si="15"/>
        <v>1.7609999999999999</v>
      </c>
      <c r="Q103" s="127">
        <f t="shared" si="9"/>
        <v>3.3571834185122089</v>
      </c>
    </row>
    <row r="104" spans="1:17" ht="16.5" x14ac:dyDescent="0.3">
      <c r="A104" s="104" t="s">
        <v>125</v>
      </c>
      <c r="B104" s="105">
        <v>1.06</v>
      </c>
      <c r="C104" s="106">
        <v>0</v>
      </c>
      <c r="D104" s="106">
        <f t="shared" si="10"/>
        <v>1.06</v>
      </c>
      <c r="E104" s="107">
        <f t="shared" si="11"/>
        <v>1.2513907555467659E-5</v>
      </c>
      <c r="F104" s="105">
        <v>1.62</v>
      </c>
      <c r="G104" s="106">
        <v>0</v>
      </c>
      <c r="H104" s="125">
        <f t="shared" si="12"/>
        <v>1.62</v>
      </c>
      <c r="I104" s="126">
        <f t="shared" si="8"/>
        <v>-0.34567901234567899</v>
      </c>
      <c r="J104" s="105">
        <v>8.1509999999999998</v>
      </c>
      <c r="K104" s="106">
        <v>0</v>
      </c>
      <c r="L104" s="106">
        <f t="shared" si="13"/>
        <v>8.1509999999999998</v>
      </c>
      <c r="M104" s="107">
        <f t="shared" si="14"/>
        <v>1.3947903456339243E-5</v>
      </c>
      <c r="N104" s="106">
        <v>11.78</v>
      </c>
      <c r="O104" s="106">
        <v>0</v>
      </c>
      <c r="P104" s="125">
        <f t="shared" si="15"/>
        <v>11.78</v>
      </c>
      <c r="Q104" s="127">
        <f t="shared" si="9"/>
        <v>-0.30806451612903218</v>
      </c>
    </row>
    <row r="105" spans="1:17" ht="16.5" x14ac:dyDescent="0.3">
      <c r="A105" s="104" t="s">
        <v>167</v>
      </c>
      <c r="B105" s="105">
        <v>1.0249999999999999</v>
      </c>
      <c r="C105" s="106">
        <v>0</v>
      </c>
      <c r="D105" s="106">
        <f t="shared" si="10"/>
        <v>1.0249999999999999</v>
      </c>
      <c r="E105" s="107">
        <f t="shared" si="11"/>
        <v>1.2100712494673913E-5</v>
      </c>
      <c r="F105" s="105">
        <v>0.73899999999999999</v>
      </c>
      <c r="G105" s="106">
        <v>0</v>
      </c>
      <c r="H105" s="125">
        <f t="shared" si="12"/>
        <v>0.73899999999999999</v>
      </c>
      <c r="I105" s="126">
        <f t="shared" si="8"/>
        <v>0.38700947225981053</v>
      </c>
      <c r="J105" s="105">
        <v>6.53</v>
      </c>
      <c r="K105" s="106">
        <v>0</v>
      </c>
      <c r="L105" s="106">
        <f t="shared" si="13"/>
        <v>6.53</v>
      </c>
      <c r="M105" s="107">
        <f t="shared" si="14"/>
        <v>1.1174065706035488E-5</v>
      </c>
      <c r="N105" s="106">
        <v>5.4859999999999998</v>
      </c>
      <c r="O105" s="106">
        <v>0</v>
      </c>
      <c r="P105" s="125">
        <f t="shared" si="15"/>
        <v>5.4859999999999998</v>
      </c>
      <c r="Q105" s="127">
        <f t="shared" si="9"/>
        <v>0.19030258840685388</v>
      </c>
    </row>
    <row r="106" spans="1:17" ht="16.5" x14ac:dyDescent="0.3">
      <c r="A106" s="104" t="s">
        <v>199</v>
      </c>
      <c r="B106" s="105">
        <v>1.0229999999999999</v>
      </c>
      <c r="C106" s="106">
        <v>0</v>
      </c>
      <c r="D106" s="106">
        <f t="shared" si="10"/>
        <v>1.0229999999999999</v>
      </c>
      <c r="E106" s="107">
        <f t="shared" si="11"/>
        <v>1.2077101348342843E-5</v>
      </c>
      <c r="F106" s="105">
        <v>1.1140000000000001</v>
      </c>
      <c r="G106" s="106">
        <v>0</v>
      </c>
      <c r="H106" s="125">
        <f t="shared" si="12"/>
        <v>1.1140000000000001</v>
      </c>
      <c r="I106" s="126">
        <f t="shared" si="8"/>
        <v>-8.1687612208258709E-2</v>
      </c>
      <c r="J106" s="105">
        <v>8.75</v>
      </c>
      <c r="K106" s="106">
        <v>0</v>
      </c>
      <c r="L106" s="106">
        <f t="shared" si="13"/>
        <v>8.75</v>
      </c>
      <c r="M106" s="107">
        <f t="shared" si="14"/>
        <v>1.4972905808240509E-5</v>
      </c>
      <c r="N106" s="106">
        <v>12.215999999999999</v>
      </c>
      <c r="O106" s="106">
        <v>0</v>
      </c>
      <c r="P106" s="125">
        <f t="shared" si="15"/>
        <v>12.215999999999999</v>
      </c>
      <c r="Q106" s="127">
        <f t="shared" si="9"/>
        <v>-0.28372626064178119</v>
      </c>
    </row>
    <row r="107" spans="1:17" ht="16.5" x14ac:dyDescent="0.3">
      <c r="A107" s="104" t="s">
        <v>316</v>
      </c>
      <c r="B107" s="105">
        <v>0.99</v>
      </c>
      <c r="C107" s="106">
        <v>0</v>
      </c>
      <c r="D107" s="106">
        <f t="shared" si="10"/>
        <v>0.99</v>
      </c>
      <c r="E107" s="107">
        <f t="shared" si="11"/>
        <v>1.168751743388017E-5</v>
      </c>
      <c r="F107" s="105">
        <v>1.155</v>
      </c>
      <c r="G107" s="106">
        <v>0</v>
      </c>
      <c r="H107" s="125">
        <f t="shared" si="12"/>
        <v>1.155</v>
      </c>
      <c r="I107" s="126">
        <f t="shared" si="8"/>
        <v>-0.1428571428571429</v>
      </c>
      <c r="J107" s="105">
        <v>7.0410000000000004</v>
      </c>
      <c r="K107" s="106">
        <v>0</v>
      </c>
      <c r="L107" s="106">
        <f t="shared" si="13"/>
        <v>7.0410000000000004</v>
      </c>
      <c r="M107" s="107">
        <f t="shared" si="14"/>
        <v>1.2048483405236735E-5</v>
      </c>
      <c r="N107" s="106">
        <v>8.0449999999999999</v>
      </c>
      <c r="O107" s="106">
        <v>0</v>
      </c>
      <c r="P107" s="125">
        <f t="shared" si="15"/>
        <v>8.0449999999999999</v>
      </c>
      <c r="Q107" s="127">
        <f t="shared" si="9"/>
        <v>-0.12479801118707268</v>
      </c>
    </row>
    <row r="108" spans="1:17" ht="16.5" x14ac:dyDescent="0.3">
      <c r="A108" s="104" t="s">
        <v>114</v>
      </c>
      <c r="B108" s="105">
        <v>0.97</v>
      </c>
      <c r="C108" s="106">
        <v>0</v>
      </c>
      <c r="D108" s="106">
        <f t="shared" si="10"/>
        <v>0.97</v>
      </c>
      <c r="E108" s="107">
        <f t="shared" si="11"/>
        <v>1.1451405970569461E-5</v>
      </c>
      <c r="F108" s="105">
        <v>1.145</v>
      </c>
      <c r="G108" s="106">
        <v>0</v>
      </c>
      <c r="H108" s="125">
        <f t="shared" si="12"/>
        <v>1.145</v>
      </c>
      <c r="I108" s="126">
        <f t="shared" si="8"/>
        <v>-0.15283842794759828</v>
      </c>
      <c r="J108" s="105">
        <v>32.390999999999998</v>
      </c>
      <c r="K108" s="106">
        <v>0</v>
      </c>
      <c r="L108" s="106">
        <f t="shared" si="13"/>
        <v>32.390999999999998</v>
      </c>
      <c r="M108" s="107">
        <f t="shared" si="14"/>
        <v>5.5427130518253516E-5</v>
      </c>
      <c r="N108" s="106">
        <v>29.806999999999999</v>
      </c>
      <c r="O108" s="106">
        <v>0</v>
      </c>
      <c r="P108" s="125">
        <f t="shared" si="15"/>
        <v>29.806999999999999</v>
      </c>
      <c r="Q108" s="127">
        <f t="shared" si="9"/>
        <v>8.6691045727513627E-2</v>
      </c>
    </row>
    <row r="109" spans="1:17" ht="16.5" x14ac:dyDescent="0.3">
      <c r="A109" s="104" t="s">
        <v>236</v>
      </c>
      <c r="B109" s="105">
        <v>0.94099999999999995</v>
      </c>
      <c r="C109" s="106">
        <v>0</v>
      </c>
      <c r="D109" s="106">
        <f t="shared" si="10"/>
        <v>0.94099999999999995</v>
      </c>
      <c r="E109" s="107">
        <f t="shared" si="11"/>
        <v>1.110904434876893E-5</v>
      </c>
      <c r="F109" s="105">
        <v>0.46100000000000002</v>
      </c>
      <c r="G109" s="106">
        <v>0</v>
      </c>
      <c r="H109" s="125">
        <f t="shared" si="12"/>
        <v>0.46100000000000002</v>
      </c>
      <c r="I109" s="126">
        <f t="shared" si="8"/>
        <v>1.0412147505422991</v>
      </c>
      <c r="J109" s="105">
        <v>5.1260000000000003</v>
      </c>
      <c r="K109" s="106">
        <v>0</v>
      </c>
      <c r="L109" s="106">
        <f t="shared" si="13"/>
        <v>5.1260000000000003</v>
      </c>
      <c r="M109" s="107">
        <f t="shared" si="14"/>
        <v>8.7715560197760971E-6</v>
      </c>
      <c r="N109" s="106">
        <v>5.1639999999999997</v>
      </c>
      <c r="O109" s="106">
        <v>0</v>
      </c>
      <c r="P109" s="125">
        <f t="shared" si="15"/>
        <v>5.1639999999999997</v>
      </c>
      <c r="Q109" s="127">
        <f t="shared" si="9"/>
        <v>-7.3586367157241206E-3</v>
      </c>
    </row>
    <row r="110" spans="1:17" ht="16.5" x14ac:dyDescent="0.3">
      <c r="A110" s="104" t="s">
        <v>216</v>
      </c>
      <c r="B110" s="105">
        <v>0.93</v>
      </c>
      <c r="C110" s="106">
        <v>0</v>
      </c>
      <c r="D110" s="106">
        <f t="shared" si="10"/>
        <v>0.93</v>
      </c>
      <c r="E110" s="107">
        <f t="shared" si="11"/>
        <v>1.097918304394804E-5</v>
      </c>
      <c r="F110" s="105">
        <v>0.98299999999999998</v>
      </c>
      <c r="G110" s="106">
        <v>0</v>
      </c>
      <c r="H110" s="125">
        <f t="shared" si="12"/>
        <v>0.98299999999999998</v>
      </c>
      <c r="I110" s="126">
        <f t="shared" si="8"/>
        <v>-5.3916581892166748E-2</v>
      </c>
      <c r="J110" s="105">
        <v>3.395</v>
      </c>
      <c r="K110" s="106">
        <v>0</v>
      </c>
      <c r="L110" s="106">
        <f t="shared" si="13"/>
        <v>3.395</v>
      </c>
      <c r="M110" s="107">
        <f t="shared" si="14"/>
        <v>5.8094874535973176E-6</v>
      </c>
      <c r="N110" s="106">
        <v>2.5</v>
      </c>
      <c r="O110" s="106">
        <v>0</v>
      </c>
      <c r="P110" s="125">
        <f t="shared" si="15"/>
        <v>2.5</v>
      </c>
      <c r="Q110" s="127">
        <f t="shared" si="9"/>
        <v>0.3580000000000001</v>
      </c>
    </row>
    <row r="111" spans="1:17" ht="16.5" x14ac:dyDescent="0.3">
      <c r="A111" s="104" t="s">
        <v>177</v>
      </c>
      <c r="B111" s="105">
        <v>0.89800000000000002</v>
      </c>
      <c r="C111" s="106">
        <v>0</v>
      </c>
      <c r="D111" s="106">
        <f t="shared" si="10"/>
        <v>0.89800000000000002</v>
      </c>
      <c r="E111" s="107">
        <f t="shared" si="11"/>
        <v>1.0601404702650903E-5</v>
      </c>
      <c r="F111" s="105">
        <v>1.762</v>
      </c>
      <c r="G111" s="106">
        <v>0</v>
      </c>
      <c r="H111" s="125">
        <f t="shared" si="12"/>
        <v>1.762</v>
      </c>
      <c r="I111" s="126">
        <f t="shared" si="8"/>
        <v>-0.49035187287173665</v>
      </c>
      <c r="J111" s="105">
        <v>11.05</v>
      </c>
      <c r="K111" s="106">
        <v>0</v>
      </c>
      <c r="L111" s="106">
        <f t="shared" si="13"/>
        <v>11.05</v>
      </c>
      <c r="M111" s="107">
        <f t="shared" si="14"/>
        <v>1.890864104926373E-5</v>
      </c>
      <c r="N111" s="106">
        <v>19.414000000000001</v>
      </c>
      <c r="O111" s="106">
        <v>0</v>
      </c>
      <c r="P111" s="125">
        <f t="shared" si="15"/>
        <v>19.414000000000001</v>
      </c>
      <c r="Q111" s="127">
        <f t="shared" si="9"/>
        <v>-0.43082311733800349</v>
      </c>
    </row>
    <row r="112" spans="1:17" ht="16.5" x14ac:dyDescent="0.3">
      <c r="A112" s="104" t="s">
        <v>314</v>
      </c>
      <c r="B112" s="105">
        <v>0.79500000000000004</v>
      </c>
      <c r="C112" s="106">
        <v>0</v>
      </c>
      <c r="D112" s="106">
        <f t="shared" si="10"/>
        <v>0.79500000000000004</v>
      </c>
      <c r="E112" s="107">
        <f t="shared" si="11"/>
        <v>9.3854306666007437E-6</v>
      </c>
      <c r="F112" s="105">
        <v>0.78100000000000003</v>
      </c>
      <c r="G112" s="106">
        <v>0</v>
      </c>
      <c r="H112" s="125">
        <f t="shared" si="12"/>
        <v>0.78100000000000003</v>
      </c>
      <c r="I112" s="126">
        <f t="shared" si="8"/>
        <v>1.7925736235595346E-2</v>
      </c>
      <c r="J112" s="105">
        <v>2.2170000000000001</v>
      </c>
      <c r="K112" s="106">
        <v>0</v>
      </c>
      <c r="L112" s="106">
        <f t="shared" si="13"/>
        <v>2.2170000000000001</v>
      </c>
      <c r="M112" s="107">
        <f t="shared" si="14"/>
        <v>3.7937065344993382E-6</v>
      </c>
      <c r="N112" s="106">
        <v>3.0289999999999999</v>
      </c>
      <c r="O112" s="106">
        <v>0</v>
      </c>
      <c r="P112" s="125">
        <f t="shared" si="15"/>
        <v>3.0289999999999999</v>
      </c>
      <c r="Q112" s="127">
        <f t="shared" si="9"/>
        <v>-0.26807527236711781</v>
      </c>
    </row>
    <row r="113" spans="1:17" ht="16.5" x14ac:dyDescent="0.3">
      <c r="A113" s="104" t="s">
        <v>82</v>
      </c>
      <c r="B113" s="105">
        <v>0.76900000000000002</v>
      </c>
      <c r="C113" s="106">
        <v>0</v>
      </c>
      <c r="D113" s="106">
        <f t="shared" si="10"/>
        <v>0.76900000000000002</v>
      </c>
      <c r="E113" s="107">
        <f t="shared" si="11"/>
        <v>9.0784857642968207E-6</v>
      </c>
      <c r="F113" s="105">
        <v>0.72899999999999998</v>
      </c>
      <c r="G113" s="106">
        <v>0</v>
      </c>
      <c r="H113" s="125">
        <f t="shared" si="12"/>
        <v>0.72899999999999998</v>
      </c>
      <c r="I113" s="126">
        <f t="shared" si="8"/>
        <v>5.4869684499314175E-2</v>
      </c>
      <c r="J113" s="105">
        <v>5.3259999999999996</v>
      </c>
      <c r="K113" s="106">
        <v>0</v>
      </c>
      <c r="L113" s="106">
        <f t="shared" si="13"/>
        <v>5.3259999999999996</v>
      </c>
      <c r="M113" s="107">
        <f t="shared" si="14"/>
        <v>9.1137938668215935E-6</v>
      </c>
      <c r="N113" s="106">
        <v>10.343</v>
      </c>
      <c r="O113" s="106">
        <v>0</v>
      </c>
      <c r="P113" s="125">
        <f t="shared" si="15"/>
        <v>10.343</v>
      </c>
      <c r="Q113" s="127">
        <f t="shared" si="9"/>
        <v>-0.48506236101711309</v>
      </c>
    </row>
    <row r="114" spans="1:17" ht="16.5" x14ac:dyDescent="0.3">
      <c r="A114" s="104" t="s">
        <v>246</v>
      </c>
      <c r="B114" s="105">
        <v>0.71</v>
      </c>
      <c r="C114" s="106">
        <v>0</v>
      </c>
      <c r="D114" s="106">
        <f t="shared" si="10"/>
        <v>0.71</v>
      </c>
      <c r="E114" s="107">
        <f t="shared" si="11"/>
        <v>8.3819569475302233E-6</v>
      </c>
      <c r="F114" s="105">
        <v>3.8759999999999999</v>
      </c>
      <c r="G114" s="106">
        <v>0</v>
      </c>
      <c r="H114" s="125">
        <f t="shared" si="12"/>
        <v>3.8759999999999999</v>
      </c>
      <c r="I114" s="126">
        <f t="shared" si="8"/>
        <v>-0.81682146542827661</v>
      </c>
      <c r="J114" s="105">
        <v>12.339</v>
      </c>
      <c r="K114" s="106">
        <v>0</v>
      </c>
      <c r="L114" s="106">
        <f t="shared" si="13"/>
        <v>12.339</v>
      </c>
      <c r="M114" s="107">
        <f t="shared" si="14"/>
        <v>2.1114363973471959E-5</v>
      </c>
      <c r="N114" s="106">
        <v>71.510999999999996</v>
      </c>
      <c r="O114" s="106">
        <v>0</v>
      </c>
      <c r="P114" s="125">
        <f t="shared" si="15"/>
        <v>71.510999999999996</v>
      </c>
      <c r="Q114" s="127">
        <f t="shared" si="9"/>
        <v>-0.82745311910055797</v>
      </c>
    </row>
    <row r="115" spans="1:17" ht="16.5" x14ac:dyDescent="0.3">
      <c r="A115" s="104" t="s">
        <v>341</v>
      </c>
      <c r="B115" s="105">
        <v>0.70099999999999996</v>
      </c>
      <c r="C115" s="106">
        <v>0</v>
      </c>
      <c r="D115" s="106">
        <f t="shared" si="10"/>
        <v>0.70099999999999996</v>
      </c>
      <c r="E115" s="107">
        <f t="shared" si="11"/>
        <v>8.2757067890404037E-6</v>
      </c>
      <c r="F115" s="105">
        <v>1.3919999999999999</v>
      </c>
      <c r="G115" s="106">
        <v>0</v>
      </c>
      <c r="H115" s="125">
        <f t="shared" si="12"/>
        <v>1.3919999999999999</v>
      </c>
      <c r="I115" s="126">
        <f t="shared" si="8"/>
        <v>-0.49640804597701149</v>
      </c>
      <c r="J115" s="105">
        <v>42.152999999999999</v>
      </c>
      <c r="K115" s="106">
        <v>0</v>
      </c>
      <c r="L115" s="106">
        <f t="shared" si="13"/>
        <v>42.152999999999999</v>
      </c>
      <c r="M115" s="107">
        <f t="shared" si="14"/>
        <v>7.2131759832544246E-5</v>
      </c>
      <c r="N115" s="106">
        <v>12.894</v>
      </c>
      <c r="O115" s="106">
        <v>0</v>
      </c>
      <c r="P115" s="125">
        <f t="shared" si="15"/>
        <v>12.894</v>
      </c>
      <c r="Q115" s="127">
        <f t="shared" si="9"/>
        <v>2.2691949744067008</v>
      </c>
    </row>
    <row r="116" spans="1:17" ht="16.5" x14ac:dyDescent="0.3">
      <c r="A116" s="104" t="s">
        <v>324</v>
      </c>
      <c r="B116" s="105">
        <v>0.61099999999999999</v>
      </c>
      <c r="C116" s="106">
        <v>0</v>
      </c>
      <c r="D116" s="106">
        <f t="shared" si="10"/>
        <v>0.61099999999999999</v>
      </c>
      <c r="E116" s="107">
        <f t="shared" si="11"/>
        <v>7.2132052041422063E-6</v>
      </c>
      <c r="F116" s="105">
        <v>0.53</v>
      </c>
      <c r="G116" s="106">
        <v>0</v>
      </c>
      <c r="H116" s="125">
        <f t="shared" si="12"/>
        <v>0.53</v>
      </c>
      <c r="I116" s="126">
        <f t="shared" si="8"/>
        <v>0.15283018867924514</v>
      </c>
      <c r="J116" s="105">
        <v>1.9279999999999999</v>
      </c>
      <c r="K116" s="106">
        <v>0</v>
      </c>
      <c r="L116" s="106">
        <f t="shared" si="13"/>
        <v>1.9279999999999999</v>
      </c>
      <c r="M116" s="107">
        <f t="shared" si="14"/>
        <v>3.2991728455185944E-6</v>
      </c>
      <c r="N116" s="106">
        <v>2.1819999999999999</v>
      </c>
      <c r="O116" s="106">
        <v>0</v>
      </c>
      <c r="P116" s="125">
        <f t="shared" si="15"/>
        <v>2.1819999999999999</v>
      </c>
      <c r="Q116" s="127">
        <f t="shared" si="9"/>
        <v>-0.11640696608615952</v>
      </c>
    </row>
    <row r="117" spans="1:17" ht="16.5" x14ac:dyDescent="0.3">
      <c r="A117" s="104" t="s">
        <v>281</v>
      </c>
      <c r="B117" s="105">
        <v>0.6</v>
      </c>
      <c r="C117" s="106">
        <v>0</v>
      </c>
      <c r="D117" s="106">
        <f t="shared" si="10"/>
        <v>0.6</v>
      </c>
      <c r="E117" s="107">
        <f t="shared" si="11"/>
        <v>7.0833438993213157E-6</v>
      </c>
      <c r="F117" s="105">
        <v>0</v>
      </c>
      <c r="G117" s="106">
        <v>0</v>
      </c>
      <c r="H117" s="125">
        <f t="shared" si="12"/>
        <v>0</v>
      </c>
      <c r="I117" s="126" t="str">
        <f t="shared" si="8"/>
        <v/>
      </c>
      <c r="J117" s="105">
        <v>0.6</v>
      </c>
      <c r="K117" s="106">
        <v>0</v>
      </c>
      <c r="L117" s="106">
        <f t="shared" si="13"/>
        <v>0.6</v>
      </c>
      <c r="M117" s="107">
        <f t="shared" si="14"/>
        <v>1.0267135411364919E-6</v>
      </c>
      <c r="N117" s="106">
        <v>0</v>
      </c>
      <c r="O117" s="106">
        <v>0</v>
      </c>
      <c r="P117" s="125">
        <f t="shared" si="15"/>
        <v>0</v>
      </c>
      <c r="Q117" s="127" t="str">
        <f t="shared" si="9"/>
        <v/>
      </c>
    </row>
    <row r="118" spans="1:17" ht="16.5" x14ac:dyDescent="0.3">
      <c r="A118" s="104" t="s">
        <v>231</v>
      </c>
      <c r="B118" s="105">
        <v>0.59599999999999997</v>
      </c>
      <c r="C118" s="106">
        <v>0</v>
      </c>
      <c r="D118" s="106">
        <f t="shared" si="10"/>
        <v>0.59599999999999997</v>
      </c>
      <c r="E118" s="107">
        <f t="shared" si="11"/>
        <v>7.036121606659173E-6</v>
      </c>
      <c r="F118" s="105">
        <v>0.61399999999999999</v>
      </c>
      <c r="G118" s="106">
        <v>0</v>
      </c>
      <c r="H118" s="125">
        <f t="shared" si="12"/>
        <v>0.61399999999999999</v>
      </c>
      <c r="I118" s="126">
        <f t="shared" si="8"/>
        <v>-2.931596091205213E-2</v>
      </c>
      <c r="J118" s="105">
        <v>1.7769999999999999</v>
      </c>
      <c r="K118" s="106">
        <v>0</v>
      </c>
      <c r="L118" s="106">
        <f t="shared" si="13"/>
        <v>1.7769999999999999</v>
      </c>
      <c r="M118" s="107">
        <f t="shared" si="14"/>
        <v>3.0407832709992438E-6</v>
      </c>
      <c r="N118" s="106">
        <v>0.41099999999999998</v>
      </c>
      <c r="O118" s="106">
        <v>0</v>
      </c>
      <c r="P118" s="125">
        <f t="shared" si="15"/>
        <v>0.41099999999999998</v>
      </c>
      <c r="Q118" s="127">
        <f t="shared" si="9"/>
        <v>3.3236009732360099</v>
      </c>
    </row>
    <row r="119" spans="1:17" ht="16.5" x14ac:dyDescent="0.3">
      <c r="A119" s="104" t="s">
        <v>322</v>
      </c>
      <c r="B119" s="105">
        <v>0.58399999999999996</v>
      </c>
      <c r="C119" s="106">
        <v>0</v>
      </c>
      <c r="D119" s="106">
        <f t="shared" si="10"/>
        <v>0.58399999999999996</v>
      </c>
      <c r="E119" s="107">
        <f t="shared" si="11"/>
        <v>6.8944547286727465E-6</v>
      </c>
      <c r="F119" s="105">
        <v>0.307</v>
      </c>
      <c r="G119" s="106">
        <v>0</v>
      </c>
      <c r="H119" s="125">
        <f t="shared" si="12"/>
        <v>0.307</v>
      </c>
      <c r="I119" s="126">
        <f t="shared" si="8"/>
        <v>0.90228013029315957</v>
      </c>
      <c r="J119" s="105">
        <v>1.4419999999999999</v>
      </c>
      <c r="K119" s="106">
        <v>0</v>
      </c>
      <c r="L119" s="106">
        <f t="shared" si="13"/>
        <v>1.4419999999999999</v>
      </c>
      <c r="M119" s="107">
        <f t="shared" si="14"/>
        <v>2.4675348771980358E-6</v>
      </c>
      <c r="N119" s="106">
        <v>1.208</v>
      </c>
      <c r="O119" s="106">
        <v>0</v>
      </c>
      <c r="P119" s="125">
        <f t="shared" si="15"/>
        <v>1.208</v>
      </c>
      <c r="Q119" s="127">
        <f t="shared" si="9"/>
        <v>0.19370860927152322</v>
      </c>
    </row>
    <row r="120" spans="1:17" ht="16.5" x14ac:dyDescent="0.3">
      <c r="A120" s="104" t="s">
        <v>151</v>
      </c>
      <c r="B120" s="105">
        <v>0.56999999999999995</v>
      </c>
      <c r="C120" s="106">
        <v>0</v>
      </c>
      <c r="D120" s="106">
        <f t="shared" si="10"/>
        <v>0.56999999999999995</v>
      </c>
      <c r="E120" s="107">
        <f t="shared" si="11"/>
        <v>6.7291767043552491E-6</v>
      </c>
      <c r="F120" s="105">
        <v>0.47499999999999998</v>
      </c>
      <c r="G120" s="106">
        <v>0</v>
      </c>
      <c r="H120" s="125">
        <f t="shared" si="12"/>
        <v>0.47499999999999998</v>
      </c>
      <c r="I120" s="126">
        <f t="shared" si="8"/>
        <v>0.19999999999999996</v>
      </c>
      <c r="J120" s="105">
        <v>3.266</v>
      </c>
      <c r="K120" s="106">
        <v>0</v>
      </c>
      <c r="L120" s="106">
        <f t="shared" si="13"/>
        <v>3.266</v>
      </c>
      <c r="M120" s="107">
        <f t="shared" si="14"/>
        <v>5.5887440422529713E-6</v>
      </c>
      <c r="N120" s="106">
        <v>3.8639999999999999</v>
      </c>
      <c r="O120" s="106">
        <v>0</v>
      </c>
      <c r="P120" s="125">
        <f t="shared" si="15"/>
        <v>3.8639999999999999</v>
      </c>
      <c r="Q120" s="127">
        <f t="shared" si="9"/>
        <v>-0.15476190476190477</v>
      </c>
    </row>
    <row r="121" spans="1:17" ht="16.5" x14ac:dyDescent="0.3">
      <c r="A121" s="104" t="s">
        <v>253</v>
      </c>
      <c r="B121" s="105">
        <v>0.51</v>
      </c>
      <c r="C121" s="106">
        <v>0</v>
      </c>
      <c r="D121" s="106">
        <f t="shared" si="10"/>
        <v>0.51</v>
      </c>
      <c r="E121" s="107">
        <f t="shared" si="11"/>
        <v>6.0208423144231184E-6</v>
      </c>
      <c r="F121" s="105">
        <v>0.26</v>
      </c>
      <c r="G121" s="106">
        <v>0</v>
      </c>
      <c r="H121" s="125">
        <f t="shared" si="12"/>
        <v>0.26</v>
      </c>
      <c r="I121" s="126">
        <f t="shared" si="8"/>
        <v>0.96153846153846145</v>
      </c>
      <c r="J121" s="105">
        <v>4.1440000000000001</v>
      </c>
      <c r="K121" s="106">
        <v>0</v>
      </c>
      <c r="L121" s="106">
        <f t="shared" si="13"/>
        <v>4.1440000000000001</v>
      </c>
      <c r="M121" s="107">
        <f t="shared" si="14"/>
        <v>7.091168190782705E-6</v>
      </c>
      <c r="N121" s="106">
        <v>2.68</v>
      </c>
      <c r="O121" s="106">
        <v>0</v>
      </c>
      <c r="P121" s="125">
        <f t="shared" si="15"/>
        <v>2.68</v>
      </c>
      <c r="Q121" s="127">
        <f t="shared" si="9"/>
        <v>0.54626865671641789</v>
      </c>
    </row>
    <row r="122" spans="1:17" ht="16.5" x14ac:dyDescent="0.3">
      <c r="A122" s="104" t="s">
        <v>282</v>
      </c>
      <c r="B122" s="105">
        <v>0.505</v>
      </c>
      <c r="C122" s="106">
        <v>0</v>
      </c>
      <c r="D122" s="106">
        <f t="shared" si="10"/>
        <v>0.505</v>
      </c>
      <c r="E122" s="107">
        <f t="shared" si="11"/>
        <v>5.9618144485954406E-6</v>
      </c>
      <c r="F122" s="105">
        <v>0.73499999999999999</v>
      </c>
      <c r="G122" s="106">
        <v>0</v>
      </c>
      <c r="H122" s="125">
        <f t="shared" si="12"/>
        <v>0.73499999999999999</v>
      </c>
      <c r="I122" s="126">
        <f t="shared" si="8"/>
        <v>-0.31292517006802723</v>
      </c>
      <c r="J122" s="105">
        <v>2.1240000000000001</v>
      </c>
      <c r="K122" s="106">
        <v>0</v>
      </c>
      <c r="L122" s="106">
        <f t="shared" si="13"/>
        <v>2.1240000000000001</v>
      </c>
      <c r="M122" s="107">
        <f t="shared" si="14"/>
        <v>3.6345659356231821E-6</v>
      </c>
      <c r="N122" s="106">
        <v>5.1360000000000001</v>
      </c>
      <c r="O122" s="106">
        <v>0</v>
      </c>
      <c r="P122" s="125">
        <f t="shared" si="15"/>
        <v>5.1360000000000001</v>
      </c>
      <c r="Q122" s="127">
        <f t="shared" si="9"/>
        <v>-0.58644859813084116</v>
      </c>
    </row>
    <row r="123" spans="1:17" ht="16.5" x14ac:dyDescent="0.3">
      <c r="A123" s="104" t="s">
        <v>363</v>
      </c>
      <c r="B123" s="105">
        <v>0.45500000000000002</v>
      </c>
      <c r="C123" s="106">
        <v>0</v>
      </c>
      <c r="D123" s="106">
        <f t="shared" si="10"/>
        <v>0.45500000000000002</v>
      </c>
      <c r="E123" s="107">
        <f t="shared" si="11"/>
        <v>5.3715357903186646E-6</v>
      </c>
      <c r="F123" s="105">
        <v>0.58499999999999996</v>
      </c>
      <c r="G123" s="106">
        <v>0</v>
      </c>
      <c r="H123" s="125">
        <f t="shared" si="12"/>
        <v>0.58499999999999996</v>
      </c>
      <c r="I123" s="126">
        <f t="shared" si="8"/>
        <v>-0.2222222222222221</v>
      </c>
      <c r="J123" s="105">
        <v>1.96</v>
      </c>
      <c r="K123" s="106">
        <v>0</v>
      </c>
      <c r="L123" s="106">
        <f t="shared" si="13"/>
        <v>1.96</v>
      </c>
      <c r="M123" s="107">
        <f t="shared" si="14"/>
        <v>3.353930901045874E-6</v>
      </c>
      <c r="N123" s="106">
        <v>1.931</v>
      </c>
      <c r="O123" s="106">
        <v>0</v>
      </c>
      <c r="P123" s="125">
        <f t="shared" si="15"/>
        <v>1.931</v>
      </c>
      <c r="Q123" s="127">
        <f t="shared" si="9"/>
        <v>1.5018125323666531E-2</v>
      </c>
    </row>
    <row r="124" spans="1:17" ht="16.5" x14ac:dyDescent="0.3">
      <c r="A124" s="104" t="s">
        <v>349</v>
      </c>
      <c r="B124" s="105">
        <v>0.44</v>
      </c>
      <c r="C124" s="106">
        <v>0</v>
      </c>
      <c r="D124" s="106">
        <f t="shared" si="10"/>
        <v>0.44</v>
      </c>
      <c r="E124" s="107">
        <f t="shared" si="11"/>
        <v>5.1944521928356312E-6</v>
      </c>
      <c r="F124" s="105">
        <v>0.16400000000000001</v>
      </c>
      <c r="G124" s="106">
        <v>0</v>
      </c>
      <c r="H124" s="125">
        <f t="shared" si="12"/>
        <v>0.16400000000000001</v>
      </c>
      <c r="I124" s="126">
        <f t="shared" si="8"/>
        <v>1.6829268292682924</v>
      </c>
      <c r="J124" s="105">
        <v>2.1419999999999999</v>
      </c>
      <c r="K124" s="106">
        <v>0</v>
      </c>
      <c r="L124" s="106">
        <f t="shared" si="13"/>
        <v>2.1419999999999999</v>
      </c>
      <c r="M124" s="107">
        <f t="shared" si="14"/>
        <v>3.6653673418572762E-6</v>
      </c>
      <c r="N124" s="106">
        <v>1.655</v>
      </c>
      <c r="O124" s="106">
        <v>0</v>
      </c>
      <c r="P124" s="125">
        <f t="shared" si="15"/>
        <v>1.655</v>
      </c>
      <c r="Q124" s="127">
        <f t="shared" si="9"/>
        <v>0.29425981873111784</v>
      </c>
    </row>
    <row r="125" spans="1:17" ht="16.5" x14ac:dyDescent="0.3">
      <c r="A125" s="104" t="s">
        <v>90</v>
      </c>
      <c r="B125" s="105">
        <v>0.376</v>
      </c>
      <c r="C125" s="106">
        <v>0</v>
      </c>
      <c r="D125" s="106">
        <f t="shared" si="10"/>
        <v>0.376</v>
      </c>
      <c r="E125" s="107">
        <f t="shared" si="11"/>
        <v>4.4388955102413578E-6</v>
      </c>
      <c r="F125" s="105">
        <v>0.62</v>
      </c>
      <c r="G125" s="106">
        <v>0</v>
      </c>
      <c r="H125" s="125">
        <f t="shared" si="12"/>
        <v>0.62</v>
      </c>
      <c r="I125" s="126">
        <f t="shared" si="8"/>
        <v>-0.3935483870967742</v>
      </c>
      <c r="J125" s="105">
        <v>2.4540000000000002</v>
      </c>
      <c r="K125" s="106">
        <v>0</v>
      </c>
      <c r="L125" s="106">
        <f t="shared" si="13"/>
        <v>2.4540000000000002</v>
      </c>
      <c r="M125" s="107">
        <f t="shared" si="14"/>
        <v>4.1992583832482527E-6</v>
      </c>
      <c r="N125" s="106">
        <v>3.9079999999999999</v>
      </c>
      <c r="O125" s="106">
        <v>0</v>
      </c>
      <c r="P125" s="125">
        <f t="shared" si="15"/>
        <v>3.9079999999999999</v>
      </c>
      <c r="Q125" s="127">
        <f t="shared" si="9"/>
        <v>-0.37205731832139199</v>
      </c>
    </row>
    <row r="126" spans="1:17" ht="16.5" x14ac:dyDescent="0.3">
      <c r="A126" s="104" t="s">
        <v>230</v>
      </c>
      <c r="B126" s="105">
        <v>0.374</v>
      </c>
      <c r="C126" s="106">
        <v>0</v>
      </c>
      <c r="D126" s="106">
        <f t="shared" si="10"/>
        <v>0.374</v>
      </c>
      <c r="E126" s="107">
        <f t="shared" si="11"/>
        <v>4.4152843639102869E-6</v>
      </c>
      <c r="F126" s="105">
        <v>0.42299999999999999</v>
      </c>
      <c r="G126" s="106">
        <v>0</v>
      </c>
      <c r="H126" s="125">
        <f t="shared" si="12"/>
        <v>0.42299999999999999</v>
      </c>
      <c r="I126" s="126">
        <f t="shared" si="8"/>
        <v>-0.11583924349881791</v>
      </c>
      <c r="J126" s="105">
        <v>0.95299999999999996</v>
      </c>
      <c r="K126" s="106">
        <v>0</v>
      </c>
      <c r="L126" s="106">
        <f t="shared" si="13"/>
        <v>0.95299999999999996</v>
      </c>
      <c r="M126" s="107">
        <f t="shared" si="14"/>
        <v>1.6307633411717948E-6</v>
      </c>
      <c r="N126" s="106">
        <v>2.714</v>
      </c>
      <c r="O126" s="106">
        <v>0</v>
      </c>
      <c r="P126" s="125">
        <f t="shared" si="15"/>
        <v>2.714</v>
      </c>
      <c r="Q126" s="127">
        <f t="shared" si="9"/>
        <v>-0.6488577745025792</v>
      </c>
    </row>
    <row r="127" spans="1:17" ht="16.5" x14ac:dyDescent="0.3">
      <c r="A127" s="104" t="s">
        <v>218</v>
      </c>
      <c r="B127" s="105">
        <v>0.36599999999999999</v>
      </c>
      <c r="C127" s="106">
        <v>0</v>
      </c>
      <c r="D127" s="106">
        <f t="shared" si="10"/>
        <v>0.36599999999999999</v>
      </c>
      <c r="E127" s="107">
        <f t="shared" si="11"/>
        <v>4.3208397785860022E-6</v>
      </c>
      <c r="F127" s="105">
        <v>0.27400000000000002</v>
      </c>
      <c r="G127" s="106">
        <v>0</v>
      </c>
      <c r="H127" s="125">
        <f t="shared" si="12"/>
        <v>0.27400000000000002</v>
      </c>
      <c r="I127" s="126">
        <f t="shared" si="8"/>
        <v>0.33576642335766405</v>
      </c>
      <c r="J127" s="105">
        <v>1.2909999999999999</v>
      </c>
      <c r="K127" s="106">
        <v>0</v>
      </c>
      <c r="L127" s="106">
        <f t="shared" si="13"/>
        <v>1.2909999999999999</v>
      </c>
      <c r="M127" s="107">
        <f t="shared" si="14"/>
        <v>2.2091453026786851E-6</v>
      </c>
      <c r="N127" s="106">
        <v>1.6719999999999999</v>
      </c>
      <c r="O127" s="106">
        <v>0</v>
      </c>
      <c r="P127" s="125">
        <f t="shared" si="15"/>
        <v>1.6719999999999999</v>
      </c>
      <c r="Q127" s="127">
        <f t="shared" si="9"/>
        <v>-0.22787081339712922</v>
      </c>
    </row>
    <row r="128" spans="1:17" ht="16.5" x14ac:dyDescent="0.3">
      <c r="A128" s="104" t="s">
        <v>235</v>
      </c>
      <c r="B128" s="105">
        <v>0.36</v>
      </c>
      <c r="C128" s="106">
        <v>0</v>
      </c>
      <c r="D128" s="106">
        <f t="shared" si="10"/>
        <v>0.36</v>
      </c>
      <c r="E128" s="107">
        <f t="shared" si="11"/>
        <v>4.2500063395927894E-6</v>
      </c>
      <c r="F128" s="105">
        <v>0.3</v>
      </c>
      <c r="G128" s="106">
        <v>0</v>
      </c>
      <c r="H128" s="125">
        <f t="shared" si="12"/>
        <v>0.3</v>
      </c>
      <c r="I128" s="126">
        <f t="shared" si="8"/>
        <v>0.19999999999999996</v>
      </c>
      <c r="J128" s="105">
        <v>1.81</v>
      </c>
      <c r="K128" s="106">
        <v>0</v>
      </c>
      <c r="L128" s="106">
        <f t="shared" si="13"/>
        <v>1.81</v>
      </c>
      <c r="M128" s="107">
        <f t="shared" si="14"/>
        <v>3.0972525157617509E-6</v>
      </c>
      <c r="N128" s="106">
        <v>1.26</v>
      </c>
      <c r="O128" s="106">
        <v>0</v>
      </c>
      <c r="P128" s="125">
        <f t="shared" si="15"/>
        <v>1.26</v>
      </c>
      <c r="Q128" s="127">
        <f t="shared" si="9"/>
        <v>0.43650793650793651</v>
      </c>
    </row>
    <row r="129" spans="1:17" ht="16.5" x14ac:dyDescent="0.3">
      <c r="A129" s="104" t="s">
        <v>122</v>
      </c>
      <c r="B129" s="105">
        <v>0.32600000000000001</v>
      </c>
      <c r="C129" s="106">
        <v>0</v>
      </c>
      <c r="D129" s="106">
        <f t="shared" si="10"/>
        <v>0.32600000000000001</v>
      </c>
      <c r="E129" s="107">
        <f t="shared" si="11"/>
        <v>3.8486168519645818E-6</v>
      </c>
      <c r="F129" s="105">
        <v>0.36299999999999999</v>
      </c>
      <c r="G129" s="106">
        <v>0</v>
      </c>
      <c r="H129" s="125">
        <f t="shared" si="12"/>
        <v>0.36299999999999999</v>
      </c>
      <c r="I129" s="126">
        <f t="shared" si="8"/>
        <v>-0.1019283746556473</v>
      </c>
      <c r="J129" s="105">
        <v>22.72</v>
      </c>
      <c r="K129" s="106">
        <v>0</v>
      </c>
      <c r="L129" s="106">
        <f t="shared" si="13"/>
        <v>22.72</v>
      </c>
      <c r="M129" s="107">
        <f t="shared" si="14"/>
        <v>3.8878219424368496E-5</v>
      </c>
      <c r="N129" s="106">
        <v>29.27</v>
      </c>
      <c r="O129" s="106">
        <v>0</v>
      </c>
      <c r="P129" s="125">
        <f t="shared" si="15"/>
        <v>29.27</v>
      </c>
      <c r="Q129" s="127">
        <f t="shared" si="9"/>
        <v>-0.22377861291424672</v>
      </c>
    </row>
    <row r="130" spans="1:17" ht="16.5" x14ac:dyDescent="0.3">
      <c r="A130" s="104" t="s">
        <v>148</v>
      </c>
      <c r="B130" s="105">
        <v>0.32400000000000001</v>
      </c>
      <c r="C130" s="106">
        <v>0</v>
      </c>
      <c r="D130" s="106">
        <f t="shared" si="10"/>
        <v>0.32400000000000001</v>
      </c>
      <c r="E130" s="107">
        <f t="shared" si="11"/>
        <v>3.8250057056335108E-6</v>
      </c>
      <c r="F130" s="105">
        <v>0.39700000000000002</v>
      </c>
      <c r="G130" s="106">
        <v>0</v>
      </c>
      <c r="H130" s="125">
        <f t="shared" si="12"/>
        <v>0.39700000000000002</v>
      </c>
      <c r="I130" s="126">
        <f t="shared" si="8"/>
        <v>-0.18387909319899243</v>
      </c>
      <c r="J130" s="105">
        <v>2.879</v>
      </c>
      <c r="K130" s="106">
        <v>0</v>
      </c>
      <c r="L130" s="106">
        <f t="shared" si="13"/>
        <v>2.879</v>
      </c>
      <c r="M130" s="107">
        <f t="shared" si="14"/>
        <v>4.9265138082199341E-6</v>
      </c>
      <c r="N130" s="106">
        <v>5.5549999999999997</v>
      </c>
      <c r="O130" s="106">
        <v>0</v>
      </c>
      <c r="P130" s="125">
        <f t="shared" si="15"/>
        <v>5.5549999999999997</v>
      </c>
      <c r="Q130" s="127">
        <f t="shared" si="9"/>
        <v>-0.48172817281728175</v>
      </c>
    </row>
    <row r="131" spans="1:17" ht="16.5" x14ac:dyDescent="0.3">
      <c r="A131" s="104" t="s">
        <v>275</v>
      </c>
      <c r="B131" s="105">
        <v>0.32200000000000001</v>
      </c>
      <c r="C131" s="106">
        <v>0</v>
      </c>
      <c r="D131" s="106">
        <f t="shared" si="10"/>
        <v>0.32200000000000001</v>
      </c>
      <c r="E131" s="107">
        <f t="shared" si="11"/>
        <v>3.8013945593024395E-6</v>
      </c>
      <c r="F131" s="105">
        <v>0.43</v>
      </c>
      <c r="G131" s="106">
        <v>0</v>
      </c>
      <c r="H131" s="125">
        <f t="shared" si="12"/>
        <v>0.43</v>
      </c>
      <c r="I131" s="126">
        <f t="shared" si="8"/>
        <v>-0.25116279069767444</v>
      </c>
      <c r="J131" s="105">
        <v>2.6829999999999998</v>
      </c>
      <c r="K131" s="106">
        <v>0</v>
      </c>
      <c r="L131" s="106">
        <f t="shared" si="13"/>
        <v>2.6829999999999998</v>
      </c>
      <c r="M131" s="107">
        <f t="shared" si="14"/>
        <v>4.5911207181153464E-6</v>
      </c>
      <c r="N131" s="106">
        <v>3.1219999999999999</v>
      </c>
      <c r="O131" s="106">
        <v>0</v>
      </c>
      <c r="P131" s="125">
        <f t="shared" si="15"/>
        <v>3.1219999999999999</v>
      </c>
      <c r="Q131" s="127">
        <f t="shared" si="9"/>
        <v>-0.14061499039077519</v>
      </c>
    </row>
    <row r="132" spans="1:17" ht="16.5" x14ac:dyDescent="0.3">
      <c r="A132" s="104" t="s">
        <v>255</v>
      </c>
      <c r="B132" s="105">
        <v>0.32</v>
      </c>
      <c r="C132" s="106">
        <v>0</v>
      </c>
      <c r="D132" s="106">
        <f t="shared" si="10"/>
        <v>0.32</v>
      </c>
      <c r="E132" s="107">
        <f t="shared" si="11"/>
        <v>3.7777834129713685E-6</v>
      </c>
      <c r="F132" s="105">
        <v>0.53700000000000003</v>
      </c>
      <c r="G132" s="106">
        <v>0</v>
      </c>
      <c r="H132" s="125">
        <f t="shared" si="12"/>
        <v>0.53700000000000003</v>
      </c>
      <c r="I132" s="126">
        <f t="shared" si="8"/>
        <v>-0.4040968342644321</v>
      </c>
      <c r="J132" s="105">
        <v>1.7170000000000001</v>
      </c>
      <c r="K132" s="106">
        <v>0</v>
      </c>
      <c r="L132" s="106">
        <f t="shared" si="13"/>
        <v>1.7170000000000001</v>
      </c>
      <c r="M132" s="107">
        <f t="shared" si="14"/>
        <v>2.9381119168855949E-6</v>
      </c>
      <c r="N132" s="106">
        <v>1.67</v>
      </c>
      <c r="O132" s="106">
        <v>0</v>
      </c>
      <c r="P132" s="125">
        <f t="shared" si="15"/>
        <v>1.67</v>
      </c>
      <c r="Q132" s="127">
        <f t="shared" si="9"/>
        <v>2.8143712574850488E-2</v>
      </c>
    </row>
    <row r="133" spans="1:17" ht="16.5" x14ac:dyDescent="0.3">
      <c r="A133" s="104" t="s">
        <v>292</v>
      </c>
      <c r="B133" s="105">
        <v>0.315</v>
      </c>
      <c r="C133" s="106">
        <v>0</v>
      </c>
      <c r="D133" s="106">
        <f t="shared" si="10"/>
        <v>0.315</v>
      </c>
      <c r="E133" s="107">
        <f t="shared" si="11"/>
        <v>3.7187555471436908E-6</v>
      </c>
      <c r="F133" s="105">
        <v>0.85199999999999998</v>
      </c>
      <c r="G133" s="106">
        <v>0</v>
      </c>
      <c r="H133" s="125">
        <f t="shared" si="12"/>
        <v>0.85199999999999998</v>
      </c>
      <c r="I133" s="126">
        <f t="shared" si="8"/>
        <v>-0.63028169014084501</v>
      </c>
      <c r="J133" s="105">
        <v>1.92</v>
      </c>
      <c r="K133" s="106">
        <v>0</v>
      </c>
      <c r="L133" s="106">
        <f t="shared" si="13"/>
        <v>1.92</v>
      </c>
      <c r="M133" s="107">
        <f t="shared" si="14"/>
        <v>3.2854833316367743E-6</v>
      </c>
      <c r="N133" s="106">
        <v>1.645</v>
      </c>
      <c r="O133" s="106">
        <v>0</v>
      </c>
      <c r="P133" s="125">
        <f t="shared" si="15"/>
        <v>1.645</v>
      </c>
      <c r="Q133" s="127">
        <f t="shared" si="9"/>
        <v>0.1671732522796352</v>
      </c>
    </row>
    <row r="134" spans="1:17" ht="16.5" x14ac:dyDescent="0.3">
      <c r="A134" s="104" t="s">
        <v>86</v>
      </c>
      <c r="B134" s="105">
        <v>0.312</v>
      </c>
      <c r="C134" s="106">
        <v>0</v>
      </c>
      <c r="D134" s="106">
        <f t="shared" si="10"/>
        <v>0.312</v>
      </c>
      <c r="E134" s="107">
        <f t="shared" si="11"/>
        <v>3.6833388276470843E-6</v>
      </c>
      <c r="F134" s="105">
        <v>0.34699999999999998</v>
      </c>
      <c r="G134" s="106">
        <v>0</v>
      </c>
      <c r="H134" s="125">
        <f t="shared" si="12"/>
        <v>0.34699999999999998</v>
      </c>
      <c r="I134" s="126">
        <f t="shared" si="8"/>
        <v>-0.10086455331412092</v>
      </c>
      <c r="J134" s="105">
        <v>4.7640000000000002</v>
      </c>
      <c r="K134" s="106">
        <v>0</v>
      </c>
      <c r="L134" s="106">
        <f t="shared" si="13"/>
        <v>4.7640000000000002</v>
      </c>
      <c r="M134" s="107">
        <f t="shared" si="14"/>
        <v>8.1521055166237478E-6</v>
      </c>
      <c r="N134" s="106">
        <v>1.266</v>
      </c>
      <c r="O134" s="106">
        <v>0</v>
      </c>
      <c r="P134" s="125">
        <f t="shared" si="15"/>
        <v>1.266</v>
      </c>
      <c r="Q134" s="127">
        <f t="shared" si="9"/>
        <v>2.7630331753554502</v>
      </c>
    </row>
    <row r="135" spans="1:17" ht="16.5" x14ac:dyDescent="0.3">
      <c r="A135" s="104" t="s">
        <v>357</v>
      </c>
      <c r="B135" s="105">
        <v>0.3</v>
      </c>
      <c r="C135" s="106">
        <v>0</v>
      </c>
      <c r="D135" s="106">
        <f t="shared" si="10"/>
        <v>0.3</v>
      </c>
      <c r="E135" s="107">
        <f t="shared" si="11"/>
        <v>3.5416719496606579E-6</v>
      </c>
      <c r="F135" s="105">
        <v>0</v>
      </c>
      <c r="G135" s="106">
        <v>0</v>
      </c>
      <c r="H135" s="125">
        <f t="shared" si="12"/>
        <v>0</v>
      </c>
      <c r="I135" s="126" t="str">
        <f t="shared" si="8"/>
        <v/>
      </c>
      <c r="J135" s="105">
        <v>7.1580000000000004</v>
      </c>
      <c r="K135" s="106">
        <v>0</v>
      </c>
      <c r="L135" s="106">
        <f t="shared" si="13"/>
        <v>7.1580000000000004</v>
      </c>
      <c r="M135" s="107">
        <f t="shared" si="14"/>
        <v>1.2248692545758351E-5</v>
      </c>
      <c r="N135" s="106">
        <v>0</v>
      </c>
      <c r="O135" s="106">
        <v>0</v>
      </c>
      <c r="P135" s="125">
        <f t="shared" si="15"/>
        <v>0</v>
      </c>
      <c r="Q135" s="127" t="str">
        <f t="shared" si="9"/>
        <v/>
      </c>
    </row>
    <row r="136" spans="1:17" ht="16.5" x14ac:dyDescent="0.3">
      <c r="A136" s="104" t="s">
        <v>192</v>
      </c>
      <c r="B136" s="105">
        <v>0.3</v>
      </c>
      <c r="C136" s="106">
        <v>0</v>
      </c>
      <c r="D136" s="106">
        <f t="shared" si="10"/>
        <v>0.3</v>
      </c>
      <c r="E136" s="107">
        <f t="shared" si="11"/>
        <v>3.5416719496606579E-6</v>
      </c>
      <c r="F136" s="105">
        <v>0.15</v>
      </c>
      <c r="G136" s="106">
        <v>0</v>
      </c>
      <c r="H136" s="125">
        <f t="shared" si="12"/>
        <v>0.15</v>
      </c>
      <c r="I136" s="126">
        <f t="shared" ref="I136:I199" si="16">IFERROR(D136/H136-1,"")</f>
        <v>1</v>
      </c>
      <c r="J136" s="105">
        <v>4.258</v>
      </c>
      <c r="K136" s="106">
        <v>0</v>
      </c>
      <c r="L136" s="106">
        <f t="shared" si="13"/>
        <v>4.258</v>
      </c>
      <c r="M136" s="107">
        <f t="shared" si="14"/>
        <v>7.2862437635986383E-6</v>
      </c>
      <c r="N136" s="106">
        <v>6.4000000000000001E-2</v>
      </c>
      <c r="O136" s="106">
        <v>0</v>
      </c>
      <c r="P136" s="125">
        <f t="shared" si="15"/>
        <v>6.4000000000000001E-2</v>
      </c>
      <c r="Q136" s="127">
        <f t="shared" ref="Q136:Q199" si="17">IFERROR(L136/P136-1,"")</f>
        <v>65.53125</v>
      </c>
    </row>
    <row r="137" spans="1:17" ht="16.5" x14ac:dyDescent="0.3">
      <c r="A137" s="104" t="s">
        <v>153</v>
      </c>
      <c r="B137" s="105">
        <v>0.29699999999999999</v>
      </c>
      <c r="C137" s="106">
        <v>0</v>
      </c>
      <c r="D137" s="106">
        <f t="shared" si="10"/>
        <v>0.29699999999999999</v>
      </c>
      <c r="E137" s="107">
        <f t="shared" si="11"/>
        <v>3.506255230164051E-6</v>
      </c>
      <c r="F137" s="105">
        <v>0.46400000000000002</v>
      </c>
      <c r="G137" s="106">
        <v>0</v>
      </c>
      <c r="H137" s="125">
        <f t="shared" si="12"/>
        <v>0.46400000000000002</v>
      </c>
      <c r="I137" s="126">
        <f t="shared" si="16"/>
        <v>-0.35991379310344829</v>
      </c>
      <c r="J137" s="105">
        <v>2.367</v>
      </c>
      <c r="K137" s="106">
        <v>0</v>
      </c>
      <c r="L137" s="106">
        <f t="shared" si="13"/>
        <v>2.367</v>
      </c>
      <c r="M137" s="107">
        <f t="shared" si="14"/>
        <v>4.0503849197834608E-6</v>
      </c>
      <c r="N137" s="106">
        <v>3.6509999999999998</v>
      </c>
      <c r="O137" s="106">
        <v>0</v>
      </c>
      <c r="P137" s="125">
        <f t="shared" si="15"/>
        <v>3.6509999999999998</v>
      </c>
      <c r="Q137" s="127">
        <f t="shared" si="17"/>
        <v>-0.3516844700082169</v>
      </c>
    </row>
    <row r="138" spans="1:17" ht="16.5" x14ac:dyDescent="0.3">
      <c r="A138" s="104" t="s">
        <v>193</v>
      </c>
      <c r="B138" s="105">
        <v>0.29499999999999998</v>
      </c>
      <c r="C138" s="106">
        <v>0</v>
      </c>
      <c r="D138" s="106">
        <f t="shared" ref="D138:D201" si="18">C138+B138</f>
        <v>0.29499999999999998</v>
      </c>
      <c r="E138" s="107">
        <f t="shared" si="11"/>
        <v>3.4826440838329801E-6</v>
      </c>
      <c r="F138" s="105">
        <v>0.33</v>
      </c>
      <c r="G138" s="106">
        <v>0</v>
      </c>
      <c r="H138" s="125">
        <f t="shared" si="12"/>
        <v>0.33</v>
      </c>
      <c r="I138" s="126">
        <f t="shared" si="16"/>
        <v>-0.10606060606060619</v>
      </c>
      <c r="J138" s="105">
        <v>2.097</v>
      </c>
      <c r="K138" s="106">
        <v>0</v>
      </c>
      <c r="L138" s="106">
        <f t="shared" si="13"/>
        <v>2.097</v>
      </c>
      <c r="M138" s="107">
        <f t="shared" si="14"/>
        <v>3.5883638262720395E-6</v>
      </c>
      <c r="N138" s="106">
        <v>2.8650000000000002</v>
      </c>
      <c r="O138" s="106">
        <v>0</v>
      </c>
      <c r="P138" s="125">
        <f t="shared" si="15"/>
        <v>2.8650000000000002</v>
      </c>
      <c r="Q138" s="127">
        <f t="shared" si="17"/>
        <v>-0.26806282722513097</v>
      </c>
    </row>
    <row r="139" spans="1:17" ht="16.5" x14ac:dyDescent="0.3">
      <c r="A139" s="104" t="s">
        <v>121</v>
      </c>
      <c r="B139" s="105">
        <v>0.28899999999999998</v>
      </c>
      <c r="C139" s="106">
        <v>0</v>
      </c>
      <c r="D139" s="106">
        <f t="shared" si="18"/>
        <v>0.28899999999999998</v>
      </c>
      <c r="E139" s="107">
        <f t="shared" ref="E139:E202" si="19">D139/$D$7</f>
        <v>3.4118106448397668E-6</v>
      </c>
      <c r="F139" s="105">
        <v>0.23200000000000001</v>
      </c>
      <c r="G139" s="106">
        <v>0</v>
      </c>
      <c r="H139" s="125">
        <f t="shared" ref="H139:H202" si="20">G139+F139</f>
        <v>0.23200000000000001</v>
      </c>
      <c r="I139" s="126">
        <f t="shared" si="16"/>
        <v>0.2456896551724137</v>
      </c>
      <c r="J139" s="105">
        <v>1.8009999999999999</v>
      </c>
      <c r="K139" s="106">
        <v>0</v>
      </c>
      <c r="L139" s="106">
        <f t="shared" ref="L139:L202" si="21">K139+J139</f>
        <v>1.8009999999999999</v>
      </c>
      <c r="M139" s="107">
        <f t="shared" ref="M139:M202" si="22">L139/$L$7</f>
        <v>3.0818518126447037E-6</v>
      </c>
      <c r="N139" s="106">
        <v>1.0089999999999999</v>
      </c>
      <c r="O139" s="106">
        <v>0</v>
      </c>
      <c r="P139" s="125">
        <f t="shared" ref="P139:P202" si="23">O139+N139</f>
        <v>1.0089999999999999</v>
      </c>
      <c r="Q139" s="127">
        <f t="shared" si="17"/>
        <v>0.78493557978196238</v>
      </c>
    </row>
    <row r="140" spans="1:17" ht="16.5" x14ac:dyDescent="0.3">
      <c r="A140" s="104" t="s">
        <v>310</v>
      </c>
      <c r="B140" s="105">
        <v>0.26300000000000001</v>
      </c>
      <c r="C140" s="106">
        <v>0</v>
      </c>
      <c r="D140" s="106">
        <f t="shared" si="18"/>
        <v>0.26300000000000001</v>
      </c>
      <c r="E140" s="107">
        <f t="shared" si="19"/>
        <v>3.1048657425358434E-6</v>
      </c>
      <c r="F140" s="105">
        <v>0</v>
      </c>
      <c r="G140" s="106">
        <v>0</v>
      </c>
      <c r="H140" s="125">
        <f t="shared" si="20"/>
        <v>0</v>
      </c>
      <c r="I140" s="126" t="str">
        <f t="shared" si="16"/>
        <v/>
      </c>
      <c r="J140" s="105">
        <v>1.458</v>
      </c>
      <c r="K140" s="106">
        <v>0</v>
      </c>
      <c r="L140" s="106">
        <f t="shared" si="21"/>
        <v>1.458</v>
      </c>
      <c r="M140" s="107">
        <f t="shared" si="22"/>
        <v>2.4949139049616755E-6</v>
      </c>
      <c r="N140" s="106">
        <v>0.626</v>
      </c>
      <c r="O140" s="106">
        <v>0</v>
      </c>
      <c r="P140" s="125">
        <f t="shared" si="23"/>
        <v>0.626</v>
      </c>
      <c r="Q140" s="127">
        <f t="shared" si="17"/>
        <v>1.329073482428115</v>
      </c>
    </row>
    <row r="141" spans="1:17" ht="16.5" x14ac:dyDescent="0.3">
      <c r="A141" s="104" t="s">
        <v>355</v>
      </c>
      <c r="B141" s="105">
        <v>0.26100000000000001</v>
      </c>
      <c r="C141" s="106">
        <v>0</v>
      </c>
      <c r="D141" s="106">
        <f t="shared" si="18"/>
        <v>0.26100000000000001</v>
      </c>
      <c r="E141" s="107">
        <f t="shared" si="19"/>
        <v>3.0812545962047724E-6</v>
      </c>
      <c r="F141" s="105">
        <v>0.83799999999999997</v>
      </c>
      <c r="G141" s="106">
        <v>0</v>
      </c>
      <c r="H141" s="125">
        <f t="shared" si="20"/>
        <v>0.83799999999999997</v>
      </c>
      <c r="I141" s="126">
        <f t="shared" si="16"/>
        <v>-0.6885441527446301</v>
      </c>
      <c r="J141" s="105">
        <v>4.335</v>
      </c>
      <c r="K141" s="106">
        <v>0</v>
      </c>
      <c r="L141" s="106">
        <f t="shared" si="21"/>
        <v>4.335</v>
      </c>
      <c r="M141" s="107">
        <f t="shared" si="22"/>
        <v>7.4180053347111545E-6</v>
      </c>
      <c r="N141" s="106">
        <v>4.2939999999999996</v>
      </c>
      <c r="O141" s="106">
        <v>0</v>
      </c>
      <c r="P141" s="125">
        <f t="shared" si="23"/>
        <v>4.2939999999999996</v>
      </c>
      <c r="Q141" s="127">
        <f t="shared" si="17"/>
        <v>9.5482068001864207E-3</v>
      </c>
    </row>
    <row r="142" spans="1:17" ht="16.5" x14ac:dyDescent="0.3">
      <c r="A142" s="104" t="s">
        <v>119</v>
      </c>
      <c r="B142" s="105">
        <v>0.22800000000000001</v>
      </c>
      <c r="C142" s="106">
        <v>0</v>
      </c>
      <c r="D142" s="106">
        <f t="shared" si="18"/>
        <v>0.22800000000000001</v>
      </c>
      <c r="E142" s="107">
        <f t="shared" si="19"/>
        <v>2.6916706817421002E-6</v>
      </c>
      <c r="F142" s="105">
        <v>2.7919999999999998</v>
      </c>
      <c r="G142" s="106">
        <v>0</v>
      </c>
      <c r="H142" s="125">
        <f t="shared" si="20"/>
        <v>2.7919999999999998</v>
      </c>
      <c r="I142" s="126">
        <f t="shared" si="16"/>
        <v>-0.91833810888252154</v>
      </c>
      <c r="J142" s="105">
        <v>18.646000000000001</v>
      </c>
      <c r="K142" s="106">
        <v>0</v>
      </c>
      <c r="L142" s="106">
        <f t="shared" si="21"/>
        <v>18.646000000000001</v>
      </c>
      <c r="M142" s="107">
        <f t="shared" si="22"/>
        <v>3.1906834480051719E-5</v>
      </c>
      <c r="N142" s="106">
        <v>7.42</v>
      </c>
      <c r="O142" s="106">
        <v>0</v>
      </c>
      <c r="P142" s="125">
        <f t="shared" si="23"/>
        <v>7.42</v>
      </c>
      <c r="Q142" s="127">
        <f t="shared" si="17"/>
        <v>1.5129380053908359</v>
      </c>
    </row>
    <row r="143" spans="1:17" ht="16.5" x14ac:dyDescent="0.3">
      <c r="A143" s="104" t="s">
        <v>338</v>
      </c>
      <c r="B143" s="105">
        <v>0.2</v>
      </c>
      <c r="C143" s="106">
        <v>0</v>
      </c>
      <c r="D143" s="106">
        <f t="shared" si="18"/>
        <v>0.2</v>
      </c>
      <c r="E143" s="107">
        <f t="shared" si="19"/>
        <v>2.3611146331071054E-6</v>
      </c>
      <c r="F143" s="105">
        <v>0.22</v>
      </c>
      <c r="G143" s="106">
        <v>0</v>
      </c>
      <c r="H143" s="125">
        <f t="shared" si="20"/>
        <v>0.22</v>
      </c>
      <c r="I143" s="126">
        <f t="shared" si="16"/>
        <v>-9.0909090909090828E-2</v>
      </c>
      <c r="J143" s="105">
        <v>1.573</v>
      </c>
      <c r="K143" s="106">
        <v>0</v>
      </c>
      <c r="L143" s="106">
        <f t="shared" si="21"/>
        <v>1.573</v>
      </c>
      <c r="M143" s="107">
        <f t="shared" si="22"/>
        <v>2.6917006670128363E-6</v>
      </c>
      <c r="N143" s="106">
        <v>0.66500000000000004</v>
      </c>
      <c r="O143" s="106">
        <v>0</v>
      </c>
      <c r="P143" s="125">
        <f t="shared" si="23"/>
        <v>0.66500000000000004</v>
      </c>
      <c r="Q143" s="127">
        <f t="shared" si="17"/>
        <v>1.3654135338345861</v>
      </c>
    </row>
    <row r="144" spans="1:17" ht="16.5" x14ac:dyDescent="0.3">
      <c r="A144" s="104" t="s">
        <v>116</v>
      </c>
      <c r="B144" s="105">
        <v>0.2</v>
      </c>
      <c r="C144" s="106">
        <v>0</v>
      </c>
      <c r="D144" s="106">
        <f t="shared" si="18"/>
        <v>0.2</v>
      </c>
      <c r="E144" s="107">
        <f t="shared" si="19"/>
        <v>2.3611146331071054E-6</v>
      </c>
      <c r="F144" s="105">
        <v>0.56599999999999995</v>
      </c>
      <c r="G144" s="106">
        <v>0</v>
      </c>
      <c r="H144" s="125">
        <f t="shared" si="20"/>
        <v>0.56599999999999995</v>
      </c>
      <c r="I144" s="126">
        <f t="shared" si="16"/>
        <v>-0.64664310954063597</v>
      </c>
      <c r="J144" s="105">
        <v>5.0309999999999997</v>
      </c>
      <c r="K144" s="106">
        <v>0</v>
      </c>
      <c r="L144" s="106">
        <f t="shared" si="21"/>
        <v>5.0309999999999997</v>
      </c>
      <c r="M144" s="107">
        <f t="shared" si="22"/>
        <v>8.6089930424294855E-6</v>
      </c>
      <c r="N144" s="106">
        <v>13.051</v>
      </c>
      <c r="O144" s="106">
        <v>0</v>
      </c>
      <c r="P144" s="125">
        <f t="shared" si="23"/>
        <v>13.051</v>
      </c>
      <c r="Q144" s="127">
        <f t="shared" si="17"/>
        <v>-0.61451229790820627</v>
      </c>
    </row>
    <row r="145" spans="1:17" ht="16.5" x14ac:dyDescent="0.3">
      <c r="A145" s="104" t="s">
        <v>83</v>
      </c>
      <c r="B145" s="105">
        <v>0.19600000000000001</v>
      </c>
      <c r="C145" s="106">
        <v>0</v>
      </c>
      <c r="D145" s="106">
        <f t="shared" si="18"/>
        <v>0.19600000000000001</v>
      </c>
      <c r="E145" s="107">
        <f t="shared" si="19"/>
        <v>2.3138923404449631E-6</v>
      </c>
      <c r="F145" s="105">
        <v>1.3939999999999999</v>
      </c>
      <c r="G145" s="106">
        <v>0</v>
      </c>
      <c r="H145" s="125">
        <f t="shared" si="20"/>
        <v>1.3939999999999999</v>
      </c>
      <c r="I145" s="126">
        <f t="shared" si="16"/>
        <v>-0.85939741750358678</v>
      </c>
      <c r="J145" s="105">
        <v>61.607999999999997</v>
      </c>
      <c r="K145" s="106">
        <v>0</v>
      </c>
      <c r="L145" s="106">
        <f t="shared" si="21"/>
        <v>61.607999999999997</v>
      </c>
      <c r="M145" s="107">
        <f t="shared" si="22"/>
        <v>1.05422946403895E-4</v>
      </c>
      <c r="N145" s="106">
        <v>30.67</v>
      </c>
      <c r="O145" s="106">
        <v>0</v>
      </c>
      <c r="P145" s="125">
        <f t="shared" si="23"/>
        <v>30.67</v>
      </c>
      <c r="Q145" s="127">
        <f t="shared" si="17"/>
        <v>1.0087381806325397</v>
      </c>
    </row>
    <row r="146" spans="1:17" ht="16.5" x14ac:dyDescent="0.3">
      <c r="A146" s="104" t="s">
        <v>240</v>
      </c>
      <c r="B146" s="105">
        <v>0.18</v>
      </c>
      <c r="C146" s="106">
        <v>0</v>
      </c>
      <c r="D146" s="106">
        <f t="shared" si="18"/>
        <v>0.18</v>
      </c>
      <c r="E146" s="107">
        <f t="shared" si="19"/>
        <v>2.1250031697963947E-6</v>
      </c>
      <c r="F146" s="105">
        <v>0.185</v>
      </c>
      <c r="G146" s="106">
        <v>0</v>
      </c>
      <c r="H146" s="125">
        <f t="shared" si="20"/>
        <v>0.185</v>
      </c>
      <c r="I146" s="126">
        <f t="shared" si="16"/>
        <v>-2.7027027027027084E-2</v>
      </c>
      <c r="J146" s="105">
        <v>1.26</v>
      </c>
      <c r="K146" s="106">
        <v>0</v>
      </c>
      <c r="L146" s="106">
        <f t="shared" si="21"/>
        <v>1.26</v>
      </c>
      <c r="M146" s="107">
        <f t="shared" si="22"/>
        <v>2.1560984363866331E-6</v>
      </c>
      <c r="N146" s="106">
        <v>3.1850000000000001</v>
      </c>
      <c r="O146" s="106">
        <v>0</v>
      </c>
      <c r="P146" s="125">
        <f t="shared" si="23"/>
        <v>3.1850000000000001</v>
      </c>
      <c r="Q146" s="127">
        <f t="shared" si="17"/>
        <v>-0.60439560439560447</v>
      </c>
    </row>
    <row r="147" spans="1:17" ht="16.5" x14ac:dyDescent="0.3">
      <c r="A147" s="104" t="s">
        <v>260</v>
      </c>
      <c r="B147" s="105">
        <v>0.17899999999999999</v>
      </c>
      <c r="C147" s="106">
        <v>0</v>
      </c>
      <c r="D147" s="106">
        <f t="shared" si="18"/>
        <v>0.17899999999999999</v>
      </c>
      <c r="E147" s="107">
        <f t="shared" si="19"/>
        <v>2.1131975966308592E-6</v>
      </c>
      <c r="F147" s="105">
        <v>0.18099999999999999</v>
      </c>
      <c r="G147" s="106">
        <v>0</v>
      </c>
      <c r="H147" s="125">
        <f t="shared" si="20"/>
        <v>0.18099999999999999</v>
      </c>
      <c r="I147" s="126">
        <f t="shared" si="16"/>
        <v>-1.1049723756906049E-2</v>
      </c>
      <c r="J147" s="105">
        <v>1.131</v>
      </c>
      <c r="K147" s="106">
        <v>0</v>
      </c>
      <c r="L147" s="106">
        <f t="shared" si="21"/>
        <v>1.131</v>
      </c>
      <c r="M147" s="107">
        <f t="shared" si="22"/>
        <v>1.9353550250422876E-6</v>
      </c>
      <c r="N147" s="106">
        <v>3.4540000000000002</v>
      </c>
      <c r="O147" s="106">
        <v>0</v>
      </c>
      <c r="P147" s="125">
        <f t="shared" si="23"/>
        <v>3.4540000000000002</v>
      </c>
      <c r="Q147" s="127">
        <f t="shared" si="17"/>
        <v>-0.67255356108859288</v>
      </c>
    </row>
    <row r="148" spans="1:17" ht="16.5" x14ac:dyDescent="0.3">
      <c r="A148" s="104" t="s">
        <v>307</v>
      </c>
      <c r="B148" s="105">
        <v>0.16800000000000001</v>
      </c>
      <c r="C148" s="106">
        <v>0</v>
      </c>
      <c r="D148" s="106">
        <f t="shared" si="18"/>
        <v>0.16800000000000001</v>
      </c>
      <c r="E148" s="107">
        <f t="shared" si="19"/>
        <v>1.9833362918099687E-6</v>
      </c>
      <c r="F148" s="105">
        <v>0.151</v>
      </c>
      <c r="G148" s="106">
        <v>0</v>
      </c>
      <c r="H148" s="125">
        <f t="shared" si="20"/>
        <v>0.151</v>
      </c>
      <c r="I148" s="126">
        <f t="shared" si="16"/>
        <v>0.11258278145695377</v>
      </c>
      <c r="J148" s="105">
        <v>3.302</v>
      </c>
      <c r="K148" s="106">
        <v>0</v>
      </c>
      <c r="L148" s="106">
        <f t="shared" si="21"/>
        <v>3.302</v>
      </c>
      <c r="M148" s="107">
        <f t="shared" si="22"/>
        <v>5.6503468547211612E-6</v>
      </c>
      <c r="N148" s="106">
        <v>4.1859999999999999</v>
      </c>
      <c r="O148" s="106">
        <v>0</v>
      </c>
      <c r="P148" s="125">
        <f t="shared" si="23"/>
        <v>4.1859999999999999</v>
      </c>
      <c r="Q148" s="127">
        <f t="shared" si="17"/>
        <v>-0.21118012422360244</v>
      </c>
    </row>
    <row r="149" spans="1:17" ht="16.5" x14ac:dyDescent="0.3">
      <c r="A149" s="104" t="s">
        <v>239</v>
      </c>
      <c r="B149" s="105">
        <v>0.16</v>
      </c>
      <c r="C149" s="106">
        <v>0</v>
      </c>
      <c r="D149" s="106">
        <f t="shared" si="18"/>
        <v>0.16</v>
      </c>
      <c r="E149" s="107">
        <f t="shared" si="19"/>
        <v>1.8888917064856843E-6</v>
      </c>
      <c r="F149" s="105">
        <v>0.15</v>
      </c>
      <c r="G149" s="106">
        <v>0</v>
      </c>
      <c r="H149" s="125">
        <f t="shared" si="20"/>
        <v>0.15</v>
      </c>
      <c r="I149" s="126">
        <f t="shared" si="16"/>
        <v>6.6666666666666652E-2</v>
      </c>
      <c r="J149" s="105">
        <v>0.16</v>
      </c>
      <c r="K149" s="106">
        <v>0</v>
      </c>
      <c r="L149" s="106">
        <f t="shared" si="21"/>
        <v>0.16</v>
      </c>
      <c r="M149" s="107">
        <f t="shared" si="22"/>
        <v>2.7379027763639789E-7</v>
      </c>
      <c r="N149" s="106">
        <v>0.51100000000000001</v>
      </c>
      <c r="O149" s="106">
        <v>0</v>
      </c>
      <c r="P149" s="125">
        <f t="shared" si="23"/>
        <v>0.51100000000000001</v>
      </c>
      <c r="Q149" s="127">
        <f t="shared" si="17"/>
        <v>-0.6868884540117417</v>
      </c>
    </row>
    <row r="150" spans="1:17" ht="16.5" x14ac:dyDescent="0.3">
      <c r="A150" s="104" t="s">
        <v>311</v>
      </c>
      <c r="B150" s="105">
        <v>0.15</v>
      </c>
      <c r="C150" s="106">
        <v>0</v>
      </c>
      <c r="D150" s="106">
        <f t="shared" si="18"/>
        <v>0.15</v>
      </c>
      <c r="E150" s="107">
        <f t="shared" si="19"/>
        <v>1.7708359748303289E-6</v>
      </c>
      <c r="F150" s="105">
        <v>0.255</v>
      </c>
      <c r="G150" s="106">
        <v>0</v>
      </c>
      <c r="H150" s="125">
        <f t="shared" si="20"/>
        <v>0.255</v>
      </c>
      <c r="I150" s="126">
        <f t="shared" si="16"/>
        <v>-0.41176470588235292</v>
      </c>
      <c r="J150" s="105">
        <v>0.42299999999999999</v>
      </c>
      <c r="K150" s="106">
        <v>0</v>
      </c>
      <c r="L150" s="106">
        <f t="shared" si="21"/>
        <v>0.42299999999999999</v>
      </c>
      <c r="M150" s="107">
        <f t="shared" si="22"/>
        <v>7.2383304650122685E-7</v>
      </c>
      <c r="N150" s="106">
        <v>1.1180000000000001</v>
      </c>
      <c r="O150" s="106">
        <v>0</v>
      </c>
      <c r="P150" s="125">
        <f t="shared" si="23"/>
        <v>1.1180000000000001</v>
      </c>
      <c r="Q150" s="127">
        <f t="shared" si="17"/>
        <v>-0.62164579606440074</v>
      </c>
    </row>
    <row r="151" spans="1:17" ht="16.5" x14ac:dyDescent="0.3">
      <c r="A151" s="104" t="s">
        <v>208</v>
      </c>
      <c r="B151" s="105">
        <v>0.13</v>
      </c>
      <c r="C151" s="106">
        <v>0</v>
      </c>
      <c r="D151" s="106">
        <f t="shared" si="18"/>
        <v>0.13</v>
      </c>
      <c r="E151" s="107">
        <f t="shared" si="19"/>
        <v>1.5347245115196185E-6</v>
      </c>
      <c r="F151" s="105">
        <v>9.5000000000000001E-2</v>
      </c>
      <c r="G151" s="106">
        <v>0</v>
      </c>
      <c r="H151" s="125">
        <f t="shared" si="20"/>
        <v>9.5000000000000001E-2</v>
      </c>
      <c r="I151" s="126">
        <f t="shared" si="16"/>
        <v>0.36842105263157898</v>
      </c>
      <c r="J151" s="105">
        <v>0.3</v>
      </c>
      <c r="K151" s="106">
        <v>0</v>
      </c>
      <c r="L151" s="106">
        <f t="shared" si="21"/>
        <v>0.3</v>
      </c>
      <c r="M151" s="107">
        <f t="shared" si="22"/>
        <v>5.1335677056824594E-7</v>
      </c>
      <c r="N151" s="106">
        <v>0.27</v>
      </c>
      <c r="O151" s="106">
        <v>0</v>
      </c>
      <c r="P151" s="125">
        <f t="shared" si="23"/>
        <v>0.27</v>
      </c>
      <c r="Q151" s="127">
        <f t="shared" si="17"/>
        <v>0.11111111111111094</v>
      </c>
    </row>
    <row r="152" spans="1:17" ht="16.5" x14ac:dyDescent="0.3">
      <c r="A152" s="104" t="s">
        <v>303</v>
      </c>
      <c r="B152" s="105">
        <v>0.125</v>
      </c>
      <c r="C152" s="106">
        <v>0</v>
      </c>
      <c r="D152" s="106">
        <f t="shared" si="18"/>
        <v>0.125</v>
      </c>
      <c r="E152" s="107">
        <f t="shared" si="19"/>
        <v>1.4756966456919407E-6</v>
      </c>
      <c r="F152" s="105">
        <v>0</v>
      </c>
      <c r="G152" s="106">
        <v>0</v>
      </c>
      <c r="H152" s="125">
        <f t="shared" si="20"/>
        <v>0</v>
      </c>
      <c r="I152" s="126" t="str">
        <f t="shared" si="16"/>
        <v/>
      </c>
      <c r="J152" s="105">
        <v>0.125</v>
      </c>
      <c r="K152" s="106">
        <v>0</v>
      </c>
      <c r="L152" s="106">
        <f t="shared" si="21"/>
        <v>0.125</v>
      </c>
      <c r="M152" s="107">
        <f t="shared" si="22"/>
        <v>2.1389865440343583E-7</v>
      </c>
      <c r="N152" s="106">
        <v>0</v>
      </c>
      <c r="O152" s="106">
        <v>0</v>
      </c>
      <c r="P152" s="125">
        <f t="shared" si="23"/>
        <v>0</v>
      </c>
      <c r="Q152" s="127" t="str">
        <f t="shared" si="17"/>
        <v/>
      </c>
    </row>
    <row r="153" spans="1:17" ht="16.5" x14ac:dyDescent="0.3">
      <c r="A153" s="104" t="s">
        <v>358</v>
      </c>
      <c r="B153" s="105">
        <v>0.122</v>
      </c>
      <c r="C153" s="106">
        <v>0</v>
      </c>
      <c r="D153" s="106">
        <f t="shared" si="18"/>
        <v>0.122</v>
      </c>
      <c r="E153" s="107">
        <f t="shared" si="19"/>
        <v>1.4402799261953341E-6</v>
      </c>
      <c r="F153" s="105">
        <v>0.13200000000000001</v>
      </c>
      <c r="G153" s="106">
        <v>0</v>
      </c>
      <c r="H153" s="125">
        <f t="shared" si="20"/>
        <v>0.13200000000000001</v>
      </c>
      <c r="I153" s="126">
        <f t="shared" si="16"/>
        <v>-7.5757575757575801E-2</v>
      </c>
      <c r="J153" s="105">
        <v>2.7210000000000001</v>
      </c>
      <c r="K153" s="106">
        <v>0</v>
      </c>
      <c r="L153" s="106">
        <f t="shared" si="21"/>
        <v>2.7210000000000001</v>
      </c>
      <c r="M153" s="107">
        <f t="shared" si="22"/>
        <v>4.6561459090539913E-6</v>
      </c>
      <c r="N153" s="106">
        <v>2.8759999999999999</v>
      </c>
      <c r="O153" s="106">
        <v>0</v>
      </c>
      <c r="P153" s="125">
        <f t="shared" si="23"/>
        <v>2.8759999999999999</v>
      </c>
      <c r="Q153" s="127">
        <f t="shared" si="17"/>
        <v>-5.3894297635604937E-2</v>
      </c>
    </row>
    <row r="154" spans="1:17" ht="16.5" x14ac:dyDescent="0.3">
      <c r="A154" s="104" t="s">
        <v>318</v>
      </c>
      <c r="B154" s="105">
        <v>0.11700000000000001</v>
      </c>
      <c r="C154" s="106">
        <v>0</v>
      </c>
      <c r="D154" s="106">
        <f t="shared" si="18"/>
        <v>0.11700000000000001</v>
      </c>
      <c r="E154" s="107">
        <f t="shared" si="19"/>
        <v>1.3812520603676567E-6</v>
      </c>
      <c r="F154" s="105">
        <v>0</v>
      </c>
      <c r="G154" s="106">
        <v>0</v>
      </c>
      <c r="H154" s="125">
        <f t="shared" si="20"/>
        <v>0</v>
      </c>
      <c r="I154" s="126" t="str">
        <f t="shared" si="16"/>
        <v/>
      </c>
      <c r="J154" s="105">
        <v>0.85199999999999998</v>
      </c>
      <c r="K154" s="106">
        <v>0</v>
      </c>
      <c r="L154" s="106">
        <f t="shared" si="21"/>
        <v>0.85199999999999998</v>
      </c>
      <c r="M154" s="107">
        <f t="shared" si="22"/>
        <v>1.4579332284138187E-6</v>
      </c>
      <c r="N154" s="106">
        <v>0.86499999999999999</v>
      </c>
      <c r="O154" s="106">
        <v>0</v>
      </c>
      <c r="P154" s="125">
        <f t="shared" si="23"/>
        <v>0.86499999999999999</v>
      </c>
      <c r="Q154" s="127">
        <f t="shared" si="17"/>
        <v>-1.5028901734104094E-2</v>
      </c>
    </row>
    <row r="155" spans="1:17" ht="16.5" x14ac:dyDescent="0.3">
      <c r="A155" s="104" t="s">
        <v>288</v>
      </c>
      <c r="B155" s="105">
        <v>0.115</v>
      </c>
      <c r="C155" s="106">
        <v>0</v>
      </c>
      <c r="D155" s="106">
        <f t="shared" si="18"/>
        <v>0.115</v>
      </c>
      <c r="E155" s="107">
        <f t="shared" si="19"/>
        <v>1.3576409140365856E-6</v>
      </c>
      <c r="F155" s="105">
        <v>0</v>
      </c>
      <c r="G155" s="106">
        <v>0</v>
      </c>
      <c r="H155" s="125">
        <f t="shared" si="20"/>
        <v>0</v>
      </c>
      <c r="I155" s="126" t="str">
        <f t="shared" si="16"/>
        <v/>
      </c>
      <c r="J155" s="105">
        <v>0.115</v>
      </c>
      <c r="K155" s="106">
        <v>0</v>
      </c>
      <c r="L155" s="106">
        <f t="shared" si="21"/>
        <v>0.115</v>
      </c>
      <c r="M155" s="107">
        <f t="shared" si="22"/>
        <v>1.9678676205116099E-7</v>
      </c>
      <c r="N155" s="106">
        <v>0.21</v>
      </c>
      <c r="O155" s="106">
        <v>0</v>
      </c>
      <c r="P155" s="125">
        <f t="shared" si="23"/>
        <v>0.21</v>
      </c>
      <c r="Q155" s="127">
        <f t="shared" si="17"/>
        <v>-0.45238095238095233</v>
      </c>
    </row>
    <row r="156" spans="1:17" ht="16.5" x14ac:dyDescent="0.3">
      <c r="A156" s="104" t="s">
        <v>217</v>
      </c>
      <c r="B156" s="105">
        <v>0.11</v>
      </c>
      <c r="C156" s="106">
        <v>0</v>
      </c>
      <c r="D156" s="106">
        <f t="shared" si="18"/>
        <v>0.11</v>
      </c>
      <c r="E156" s="107">
        <f t="shared" si="19"/>
        <v>1.2986130482089078E-6</v>
      </c>
      <c r="F156" s="105">
        <v>0</v>
      </c>
      <c r="G156" s="106">
        <v>0</v>
      </c>
      <c r="H156" s="125">
        <f t="shared" si="20"/>
        <v>0</v>
      </c>
      <c r="I156" s="126" t="str">
        <f t="shared" si="16"/>
        <v/>
      </c>
      <c r="J156" s="105">
        <v>0.11</v>
      </c>
      <c r="K156" s="106">
        <v>0</v>
      </c>
      <c r="L156" s="106">
        <f t="shared" si="21"/>
        <v>0.11</v>
      </c>
      <c r="M156" s="107">
        <f t="shared" si="22"/>
        <v>1.8823081587502355E-7</v>
      </c>
      <c r="N156" s="106">
        <v>0.02</v>
      </c>
      <c r="O156" s="106">
        <v>0</v>
      </c>
      <c r="P156" s="125">
        <f t="shared" si="23"/>
        <v>0.02</v>
      </c>
      <c r="Q156" s="127">
        <f t="shared" si="17"/>
        <v>4.5</v>
      </c>
    </row>
    <row r="157" spans="1:17" ht="16.5" x14ac:dyDescent="0.3">
      <c r="A157" s="104" t="s">
        <v>141</v>
      </c>
      <c r="B157" s="105">
        <v>0.10299999999999999</v>
      </c>
      <c r="C157" s="106">
        <v>0</v>
      </c>
      <c r="D157" s="106">
        <f t="shared" si="18"/>
        <v>0.10299999999999999</v>
      </c>
      <c r="E157" s="107">
        <f t="shared" si="19"/>
        <v>1.2159740360501591E-6</v>
      </c>
      <c r="F157" s="105">
        <v>7.4999999999999997E-2</v>
      </c>
      <c r="G157" s="106">
        <v>0</v>
      </c>
      <c r="H157" s="125">
        <f t="shared" si="20"/>
        <v>7.4999999999999997E-2</v>
      </c>
      <c r="I157" s="126">
        <f t="shared" si="16"/>
        <v>0.37333333333333329</v>
      </c>
      <c r="J157" s="105">
        <v>0.53800000000000003</v>
      </c>
      <c r="K157" s="106">
        <v>0</v>
      </c>
      <c r="L157" s="106">
        <f t="shared" si="21"/>
        <v>0.53800000000000003</v>
      </c>
      <c r="M157" s="107">
        <f t="shared" si="22"/>
        <v>9.2061980855238786E-7</v>
      </c>
      <c r="N157" s="106">
        <v>0.996</v>
      </c>
      <c r="O157" s="106">
        <v>0</v>
      </c>
      <c r="P157" s="125">
        <f t="shared" si="23"/>
        <v>0.996</v>
      </c>
      <c r="Q157" s="127">
        <f t="shared" si="17"/>
        <v>-0.45983935742971882</v>
      </c>
    </row>
    <row r="158" spans="1:17" ht="16.5" x14ac:dyDescent="0.3">
      <c r="A158" s="104" t="s">
        <v>187</v>
      </c>
      <c r="B158" s="105">
        <v>0.1</v>
      </c>
      <c r="C158" s="106">
        <v>0</v>
      </c>
      <c r="D158" s="106">
        <f t="shared" si="18"/>
        <v>0.1</v>
      </c>
      <c r="E158" s="107">
        <f t="shared" si="19"/>
        <v>1.1805573165535527E-6</v>
      </c>
      <c r="F158" s="105">
        <v>0</v>
      </c>
      <c r="G158" s="106">
        <v>0</v>
      </c>
      <c r="H158" s="125">
        <f t="shared" si="20"/>
        <v>0</v>
      </c>
      <c r="I158" s="126" t="str">
        <f t="shared" si="16"/>
        <v/>
      </c>
      <c r="J158" s="105">
        <v>0.3</v>
      </c>
      <c r="K158" s="106">
        <v>0</v>
      </c>
      <c r="L158" s="106">
        <f t="shared" si="21"/>
        <v>0.3</v>
      </c>
      <c r="M158" s="107">
        <f t="shared" si="22"/>
        <v>5.1335677056824594E-7</v>
      </c>
      <c r="N158" s="106">
        <v>0</v>
      </c>
      <c r="O158" s="106">
        <v>0</v>
      </c>
      <c r="P158" s="125">
        <f t="shared" si="23"/>
        <v>0</v>
      </c>
      <c r="Q158" s="127" t="str">
        <f t="shared" si="17"/>
        <v/>
      </c>
    </row>
    <row r="159" spans="1:17" ht="16.5" x14ac:dyDescent="0.3">
      <c r="A159" s="104" t="s">
        <v>278</v>
      </c>
      <c r="B159" s="105">
        <v>9.1999999999999998E-2</v>
      </c>
      <c r="C159" s="106">
        <v>0</v>
      </c>
      <c r="D159" s="106">
        <f t="shared" si="18"/>
        <v>9.1999999999999998E-2</v>
      </c>
      <c r="E159" s="107">
        <f t="shared" si="19"/>
        <v>1.0861127312292683E-6</v>
      </c>
      <c r="F159" s="105">
        <v>0</v>
      </c>
      <c r="G159" s="106">
        <v>0</v>
      </c>
      <c r="H159" s="125">
        <f t="shared" si="20"/>
        <v>0</v>
      </c>
      <c r="I159" s="126" t="str">
        <f t="shared" si="16"/>
        <v/>
      </c>
      <c r="J159" s="105">
        <v>1.0389999999999999</v>
      </c>
      <c r="K159" s="106">
        <v>0</v>
      </c>
      <c r="L159" s="106">
        <f t="shared" si="21"/>
        <v>1.0389999999999999</v>
      </c>
      <c r="M159" s="107">
        <f t="shared" si="22"/>
        <v>1.7779256154013585E-6</v>
      </c>
      <c r="N159" s="106">
        <v>1.4999999999999999E-2</v>
      </c>
      <c r="O159" s="106">
        <v>0</v>
      </c>
      <c r="P159" s="125">
        <f t="shared" si="23"/>
        <v>1.4999999999999999E-2</v>
      </c>
      <c r="Q159" s="127">
        <f t="shared" si="17"/>
        <v>68.266666666666666</v>
      </c>
    </row>
    <row r="160" spans="1:17" ht="16.5" x14ac:dyDescent="0.3">
      <c r="A160" s="104" t="s">
        <v>258</v>
      </c>
      <c r="B160" s="105">
        <v>0.08</v>
      </c>
      <c r="C160" s="106">
        <v>0</v>
      </c>
      <c r="D160" s="106">
        <f t="shared" si="18"/>
        <v>0.08</v>
      </c>
      <c r="E160" s="107">
        <f t="shared" si="19"/>
        <v>9.4444585324284213E-7</v>
      </c>
      <c r="F160" s="105">
        <v>7.4999999999999997E-2</v>
      </c>
      <c r="G160" s="106">
        <v>0</v>
      </c>
      <c r="H160" s="125">
        <f t="shared" si="20"/>
        <v>7.4999999999999997E-2</v>
      </c>
      <c r="I160" s="126">
        <f t="shared" si="16"/>
        <v>6.6666666666666652E-2</v>
      </c>
      <c r="J160" s="105">
        <v>0.93899999999999995</v>
      </c>
      <c r="K160" s="106">
        <v>0</v>
      </c>
      <c r="L160" s="106">
        <f t="shared" si="21"/>
        <v>0.93899999999999995</v>
      </c>
      <c r="M160" s="107">
        <f t="shared" si="22"/>
        <v>1.60680669187861E-6</v>
      </c>
      <c r="N160" s="106">
        <v>1.917</v>
      </c>
      <c r="O160" s="106">
        <v>0</v>
      </c>
      <c r="P160" s="125">
        <f t="shared" si="23"/>
        <v>1.917</v>
      </c>
      <c r="Q160" s="127">
        <f t="shared" si="17"/>
        <v>-0.51017214397496091</v>
      </c>
    </row>
    <row r="161" spans="1:17" ht="16.5" x14ac:dyDescent="0.3">
      <c r="A161" s="104" t="s">
        <v>243</v>
      </c>
      <c r="B161" s="105">
        <v>6.3E-2</v>
      </c>
      <c r="C161" s="106">
        <v>0</v>
      </c>
      <c r="D161" s="106">
        <f t="shared" si="18"/>
        <v>6.3E-2</v>
      </c>
      <c r="E161" s="107">
        <f t="shared" si="19"/>
        <v>7.4375110942873819E-7</v>
      </c>
      <c r="F161" s="105">
        <v>0</v>
      </c>
      <c r="G161" s="106">
        <v>0</v>
      </c>
      <c r="H161" s="125">
        <f t="shared" si="20"/>
        <v>0</v>
      </c>
      <c r="I161" s="126" t="str">
        <f t="shared" si="16"/>
        <v/>
      </c>
      <c r="J161" s="105">
        <v>0.29599999999999999</v>
      </c>
      <c r="K161" s="106">
        <v>0</v>
      </c>
      <c r="L161" s="106">
        <f t="shared" si="21"/>
        <v>0.29599999999999999</v>
      </c>
      <c r="M161" s="107">
        <f t="shared" si="22"/>
        <v>5.06512013627336E-7</v>
      </c>
      <c r="N161" s="106">
        <v>0</v>
      </c>
      <c r="O161" s="106">
        <v>0</v>
      </c>
      <c r="P161" s="125">
        <f t="shared" si="23"/>
        <v>0</v>
      </c>
      <c r="Q161" s="127" t="str">
        <f t="shared" si="17"/>
        <v/>
      </c>
    </row>
    <row r="162" spans="1:17" ht="16.5" x14ac:dyDescent="0.3">
      <c r="A162" s="104" t="s">
        <v>209</v>
      </c>
      <c r="B162" s="105">
        <v>6.2E-2</v>
      </c>
      <c r="C162" s="106">
        <v>0</v>
      </c>
      <c r="D162" s="106">
        <f t="shared" si="18"/>
        <v>6.2E-2</v>
      </c>
      <c r="E162" s="107">
        <f t="shared" si="19"/>
        <v>7.3194553626320262E-7</v>
      </c>
      <c r="F162" s="105">
        <v>5.5E-2</v>
      </c>
      <c r="G162" s="106">
        <v>0</v>
      </c>
      <c r="H162" s="125">
        <f t="shared" si="20"/>
        <v>5.5E-2</v>
      </c>
      <c r="I162" s="126">
        <f t="shared" si="16"/>
        <v>0.1272727272727272</v>
      </c>
      <c r="J162" s="105">
        <v>0.44600000000000001</v>
      </c>
      <c r="K162" s="106">
        <v>0</v>
      </c>
      <c r="L162" s="106">
        <f t="shared" si="21"/>
        <v>0.44600000000000001</v>
      </c>
      <c r="M162" s="107">
        <f t="shared" si="22"/>
        <v>7.6319039891145908E-7</v>
      </c>
      <c r="N162" s="106">
        <v>32.704000000000001</v>
      </c>
      <c r="O162" s="106">
        <v>0</v>
      </c>
      <c r="P162" s="125">
        <f t="shared" si="23"/>
        <v>32.704000000000001</v>
      </c>
      <c r="Q162" s="127">
        <f t="shared" si="17"/>
        <v>-0.98636252446183958</v>
      </c>
    </row>
    <row r="163" spans="1:17" ht="16.5" x14ac:dyDescent="0.3">
      <c r="A163" s="104" t="s">
        <v>257</v>
      </c>
      <c r="B163" s="105">
        <v>0.06</v>
      </c>
      <c r="C163" s="106">
        <v>0</v>
      </c>
      <c r="D163" s="106">
        <f t="shared" si="18"/>
        <v>0.06</v>
      </c>
      <c r="E163" s="107">
        <f t="shared" si="19"/>
        <v>7.0833438993213157E-7</v>
      </c>
      <c r="F163" s="105">
        <v>9.0999999999999998E-2</v>
      </c>
      <c r="G163" s="106">
        <v>0</v>
      </c>
      <c r="H163" s="125">
        <f t="shared" si="20"/>
        <v>9.0999999999999998E-2</v>
      </c>
      <c r="I163" s="126">
        <f t="shared" si="16"/>
        <v>-0.34065934065934067</v>
      </c>
      <c r="J163" s="105">
        <v>0.19500000000000001</v>
      </c>
      <c r="K163" s="106">
        <v>0</v>
      </c>
      <c r="L163" s="106">
        <f t="shared" si="21"/>
        <v>0.19500000000000001</v>
      </c>
      <c r="M163" s="107">
        <f t="shared" si="22"/>
        <v>3.3368190086935991E-7</v>
      </c>
      <c r="N163" s="106">
        <v>1.89</v>
      </c>
      <c r="O163" s="106">
        <v>0</v>
      </c>
      <c r="P163" s="125">
        <f t="shared" si="23"/>
        <v>1.89</v>
      </c>
      <c r="Q163" s="127">
        <f t="shared" si="17"/>
        <v>-0.89682539682539686</v>
      </c>
    </row>
    <row r="164" spans="1:17" ht="16.5" x14ac:dyDescent="0.3">
      <c r="A164" s="104" t="s">
        <v>336</v>
      </c>
      <c r="B164" s="105">
        <v>0.06</v>
      </c>
      <c r="C164" s="106">
        <v>0</v>
      </c>
      <c r="D164" s="106">
        <f t="shared" si="18"/>
        <v>0.06</v>
      </c>
      <c r="E164" s="107">
        <f t="shared" si="19"/>
        <v>7.0833438993213157E-7</v>
      </c>
      <c r="F164" s="105">
        <v>0.03</v>
      </c>
      <c r="G164" s="106">
        <v>0</v>
      </c>
      <c r="H164" s="125">
        <f t="shared" si="20"/>
        <v>0.03</v>
      </c>
      <c r="I164" s="126">
        <f t="shared" si="16"/>
        <v>1</v>
      </c>
      <c r="J164" s="105">
        <v>2.5680000000000001</v>
      </c>
      <c r="K164" s="106">
        <v>0</v>
      </c>
      <c r="L164" s="106">
        <f t="shared" si="21"/>
        <v>2.5680000000000001</v>
      </c>
      <c r="M164" s="107">
        <f t="shared" si="22"/>
        <v>4.394333956064186E-6</v>
      </c>
      <c r="N164" s="106">
        <v>4.4009999999999998</v>
      </c>
      <c r="O164" s="106">
        <v>0</v>
      </c>
      <c r="P164" s="125">
        <f t="shared" si="23"/>
        <v>4.4009999999999998</v>
      </c>
      <c r="Q164" s="127">
        <f t="shared" si="17"/>
        <v>-0.41649625085207909</v>
      </c>
    </row>
    <row r="165" spans="1:17" ht="16.5" x14ac:dyDescent="0.3">
      <c r="A165" s="104" t="s">
        <v>302</v>
      </c>
      <c r="B165" s="105">
        <v>0.06</v>
      </c>
      <c r="C165" s="106">
        <v>0</v>
      </c>
      <c r="D165" s="106">
        <f t="shared" si="18"/>
        <v>0.06</v>
      </c>
      <c r="E165" s="107">
        <f t="shared" si="19"/>
        <v>7.0833438993213157E-7</v>
      </c>
      <c r="F165" s="105">
        <v>0</v>
      </c>
      <c r="G165" s="106">
        <v>0</v>
      </c>
      <c r="H165" s="125">
        <f t="shared" si="20"/>
        <v>0</v>
      </c>
      <c r="I165" s="126" t="str">
        <f t="shared" si="16"/>
        <v/>
      </c>
      <c r="J165" s="105">
        <v>0.51100000000000001</v>
      </c>
      <c r="K165" s="106">
        <v>0</v>
      </c>
      <c r="L165" s="106">
        <f t="shared" si="21"/>
        <v>0.51100000000000001</v>
      </c>
      <c r="M165" s="107">
        <f t="shared" si="22"/>
        <v>8.7441769920124569E-7</v>
      </c>
      <c r="N165" s="106">
        <v>3.9E-2</v>
      </c>
      <c r="O165" s="106">
        <v>0</v>
      </c>
      <c r="P165" s="125">
        <f t="shared" si="23"/>
        <v>3.9E-2</v>
      </c>
      <c r="Q165" s="127">
        <f t="shared" si="17"/>
        <v>12.102564102564102</v>
      </c>
    </row>
    <row r="166" spans="1:17" ht="16.5" x14ac:dyDescent="0.3">
      <c r="A166" s="104" t="s">
        <v>212</v>
      </c>
      <c r="B166" s="105">
        <v>5.5E-2</v>
      </c>
      <c r="C166" s="106">
        <v>0</v>
      </c>
      <c r="D166" s="106">
        <f t="shared" si="18"/>
        <v>5.5E-2</v>
      </c>
      <c r="E166" s="107">
        <f t="shared" si="19"/>
        <v>6.4930652410445391E-7</v>
      </c>
      <c r="F166" s="105">
        <v>0</v>
      </c>
      <c r="G166" s="106">
        <v>0</v>
      </c>
      <c r="H166" s="125">
        <f t="shared" si="20"/>
        <v>0</v>
      </c>
      <c r="I166" s="126" t="str">
        <f t="shared" si="16"/>
        <v/>
      </c>
      <c r="J166" s="105">
        <v>2.5219999999999998</v>
      </c>
      <c r="K166" s="106">
        <v>0</v>
      </c>
      <c r="L166" s="106">
        <f t="shared" si="21"/>
        <v>2.5219999999999998</v>
      </c>
      <c r="M166" s="107">
        <f t="shared" si="22"/>
        <v>4.3156192512437213E-6</v>
      </c>
      <c r="N166" s="106">
        <v>0.71499999999999997</v>
      </c>
      <c r="O166" s="106">
        <v>0</v>
      </c>
      <c r="P166" s="125">
        <f t="shared" si="23"/>
        <v>0.71499999999999997</v>
      </c>
      <c r="Q166" s="127">
        <f t="shared" si="17"/>
        <v>2.5272727272727273</v>
      </c>
    </row>
    <row r="167" spans="1:17" ht="16.5" x14ac:dyDescent="0.3">
      <c r="A167" s="104" t="s">
        <v>156</v>
      </c>
      <c r="B167" s="105">
        <v>0.05</v>
      </c>
      <c r="C167" s="106">
        <v>0</v>
      </c>
      <c r="D167" s="106">
        <f t="shared" si="18"/>
        <v>0.05</v>
      </c>
      <c r="E167" s="107">
        <f t="shared" si="19"/>
        <v>5.9027865827677634E-7</v>
      </c>
      <c r="F167" s="105">
        <v>0.34499999999999997</v>
      </c>
      <c r="G167" s="106">
        <v>0</v>
      </c>
      <c r="H167" s="125">
        <f t="shared" si="20"/>
        <v>0.34499999999999997</v>
      </c>
      <c r="I167" s="126">
        <f t="shared" si="16"/>
        <v>-0.85507246376811596</v>
      </c>
      <c r="J167" s="105">
        <v>1.5429999999999999</v>
      </c>
      <c r="K167" s="106">
        <v>0</v>
      </c>
      <c r="L167" s="106">
        <f t="shared" si="21"/>
        <v>1.5429999999999999</v>
      </c>
      <c r="M167" s="107">
        <f t="shared" si="22"/>
        <v>2.6403649899560119E-6</v>
      </c>
      <c r="N167" s="106">
        <v>4.6289999999999996</v>
      </c>
      <c r="O167" s="106">
        <v>0</v>
      </c>
      <c r="P167" s="125">
        <f t="shared" si="23"/>
        <v>4.6289999999999996</v>
      </c>
      <c r="Q167" s="127">
        <f t="shared" si="17"/>
        <v>-0.66666666666666663</v>
      </c>
    </row>
    <row r="168" spans="1:17" ht="16.5" x14ac:dyDescent="0.3">
      <c r="A168" s="104" t="s">
        <v>155</v>
      </c>
      <c r="B168" s="105">
        <v>3.3000000000000002E-2</v>
      </c>
      <c r="C168" s="106">
        <v>0</v>
      </c>
      <c r="D168" s="106">
        <f t="shared" si="18"/>
        <v>3.3000000000000002E-2</v>
      </c>
      <c r="E168" s="107">
        <f t="shared" si="19"/>
        <v>3.8958391446267241E-7</v>
      </c>
      <c r="F168" s="105">
        <v>0</v>
      </c>
      <c r="G168" s="106">
        <v>0</v>
      </c>
      <c r="H168" s="125">
        <f t="shared" si="20"/>
        <v>0</v>
      </c>
      <c r="I168" s="126" t="str">
        <f t="shared" si="16"/>
        <v/>
      </c>
      <c r="J168" s="105">
        <v>8.7999999999999995E-2</v>
      </c>
      <c r="K168" s="106">
        <v>0</v>
      </c>
      <c r="L168" s="106">
        <f t="shared" si="21"/>
        <v>8.7999999999999995E-2</v>
      </c>
      <c r="M168" s="107">
        <f t="shared" si="22"/>
        <v>1.5058465270001881E-7</v>
      </c>
      <c r="N168" s="106">
        <v>0.155</v>
      </c>
      <c r="O168" s="106">
        <v>0</v>
      </c>
      <c r="P168" s="125">
        <f t="shared" si="23"/>
        <v>0.155</v>
      </c>
      <c r="Q168" s="127">
        <f t="shared" si="17"/>
        <v>-0.43225806451612903</v>
      </c>
    </row>
    <row r="169" spans="1:17" ht="16.5" x14ac:dyDescent="0.3">
      <c r="A169" s="104" t="s">
        <v>331</v>
      </c>
      <c r="B169" s="105">
        <v>3.2000000000000001E-2</v>
      </c>
      <c r="C169" s="106">
        <v>0</v>
      </c>
      <c r="D169" s="106">
        <f t="shared" si="18"/>
        <v>3.2000000000000001E-2</v>
      </c>
      <c r="E169" s="107">
        <f t="shared" si="19"/>
        <v>3.7777834129713683E-7</v>
      </c>
      <c r="F169" s="105">
        <v>3.2000000000000001E-2</v>
      </c>
      <c r="G169" s="106">
        <v>0</v>
      </c>
      <c r="H169" s="125">
        <f t="shared" si="20"/>
        <v>3.2000000000000001E-2</v>
      </c>
      <c r="I169" s="126">
        <f t="shared" si="16"/>
        <v>0</v>
      </c>
      <c r="J169" s="105">
        <v>3.1120000000000001</v>
      </c>
      <c r="K169" s="106">
        <v>0</v>
      </c>
      <c r="L169" s="106">
        <f t="shared" si="21"/>
        <v>3.1120000000000001</v>
      </c>
      <c r="M169" s="107">
        <f t="shared" si="22"/>
        <v>5.3252209000279388E-6</v>
      </c>
      <c r="N169" s="106">
        <v>1.825</v>
      </c>
      <c r="O169" s="106">
        <v>0</v>
      </c>
      <c r="P169" s="125">
        <f t="shared" si="23"/>
        <v>1.825</v>
      </c>
      <c r="Q169" s="127">
        <f t="shared" si="17"/>
        <v>0.70520547945205481</v>
      </c>
    </row>
    <row r="170" spans="1:17" ht="16.5" x14ac:dyDescent="0.3">
      <c r="A170" s="104" t="s">
        <v>142</v>
      </c>
      <c r="B170" s="105">
        <v>0.03</v>
      </c>
      <c r="C170" s="106">
        <v>0</v>
      </c>
      <c r="D170" s="106">
        <f t="shared" si="18"/>
        <v>0.03</v>
      </c>
      <c r="E170" s="107">
        <f t="shared" si="19"/>
        <v>3.5416719496606579E-7</v>
      </c>
      <c r="F170" s="105">
        <v>0.08</v>
      </c>
      <c r="G170" s="106">
        <v>0</v>
      </c>
      <c r="H170" s="125">
        <f t="shared" si="20"/>
        <v>0.08</v>
      </c>
      <c r="I170" s="126">
        <f t="shared" si="16"/>
        <v>-0.625</v>
      </c>
      <c r="J170" s="105">
        <v>1.3340000000000001</v>
      </c>
      <c r="K170" s="106">
        <v>0</v>
      </c>
      <c r="L170" s="106">
        <f t="shared" si="21"/>
        <v>1.3340000000000001</v>
      </c>
      <c r="M170" s="107">
        <f t="shared" si="22"/>
        <v>2.2827264397934675E-6</v>
      </c>
      <c r="N170" s="106">
        <v>1.1180000000000001</v>
      </c>
      <c r="O170" s="106">
        <v>0</v>
      </c>
      <c r="P170" s="125">
        <f t="shared" si="23"/>
        <v>1.1180000000000001</v>
      </c>
      <c r="Q170" s="127">
        <f t="shared" si="17"/>
        <v>0.19320214669051872</v>
      </c>
    </row>
    <row r="171" spans="1:17" ht="16.5" x14ac:dyDescent="0.3">
      <c r="A171" s="104" t="s">
        <v>213</v>
      </c>
      <c r="B171" s="105">
        <v>0.03</v>
      </c>
      <c r="C171" s="106">
        <v>0</v>
      </c>
      <c r="D171" s="106">
        <f t="shared" si="18"/>
        <v>0.03</v>
      </c>
      <c r="E171" s="107">
        <f t="shared" si="19"/>
        <v>3.5416719496606579E-7</v>
      </c>
      <c r="F171" s="105">
        <v>0.1</v>
      </c>
      <c r="G171" s="106">
        <v>0</v>
      </c>
      <c r="H171" s="125">
        <f t="shared" si="20"/>
        <v>0.1</v>
      </c>
      <c r="I171" s="126">
        <f t="shared" si="16"/>
        <v>-0.7</v>
      </c>
      <c r="J171" s="105">
        <v>2.548</v>
      </c>
      <c r="K171" s="106">
        <v>0</v>
      </c>
      <c r="L171" s="106">
        <f t="shared" si="21"/>
        <v>2.548</v>
      </c>
      <c r="M171" s="107">
        <f t="shared" si="22"/>
        <v>4.3601101713596363E-6</v>
      </c>
      <c r="N171" s="106">
        <v>0.97099999999999997</v>
      </c>
      <c r="O171" s="106">
        <v>0</v>
      </c>
      <c r="P171" s="125">
        <f t="shared" si="23"/>
        <v>0.97099999999999997</v>
      </c>
      <c r="Q171" s="127">
        <f t="shared" si="17"/>
        <v>1.6240988671472709</v>
      </c>
    </row>
    <row r="172" spans="1:17" ht="16.5" x14ac:dyDescent="0.3">
      <c r="A172" s="104" t="s">
        <v>144</v>
      </c>
      <c r="B172" s="105">
        <v>1.7999999999999999E-2</v>
      </c>
      <c r="C172" s="106">
        <v>0</v>
      </c>
      <c r="D172" s="106">
        <f t="shared" si="18"/>
        <v>1.7999999999999999E-2</v>
      </c>
      <c r="E172" s="107">
        <f t="shared" si="19"/>
        <v>2.1250031697963946E-7</v>
      </c>
      <c r="F172" s="105">
        <v>2.1000000000000001E-2</v>
      </c>
      <c r="G172" s="106">
        <v>0</v>
      </c>
      <c r="H172" s="125">
        <f t="shared" si="20"/>
        <v>2.1000000000000001E-2</v>
      </c>
      <c r="I172" s="126">
        <f t="shared" si="16"/>
        <v>-0.14285714285714302</v>
      </c>
      <c r="J172" s="105">
        <v>0.55800000000000005</v>
      </c>
      <c r="K172" s="106">
        <v>0</v>
      </c>
      <c r="L172" s="106">
        <f t="shared" si="21"/>
        <v>0.55800000000000005</v>
      </c>
      <c r="M172" s="107">
        <f t="shared" si="22"/>
        <v>9.5484359325693771E-7</v>
      </c>
      <c r="N172" s="106">
        <v>7.3999999999999996E-2</v>
      </c>
      <c r="O172" s="106">
        <v>0</v>
      </c>
      <c r="P172" s="125">
        <f t="shared" si="23"/>
        <v>7.3999999999999996E-2</v>
      </c>
      <c r="Q172" s="127">
        <f t="shared" si="17"/>
        <v>6.5405405405405412</v>
      </c>
    </row>
    <row r="173" spans="1:17" ht="16.5" x14ac:dyDescent="0.3">
      <c r="A173" s="104" t="s">
        <v>172</v>
      </c>
      <c r="B173" s="105">
        <v>1.7999999999999999E-2</v>
      </c>
      <c r="C173" s="106">
        <v>0</v>
      </c>
      <c r="D173" s="106">
        <f t="shared" si="18"/>
        <v>1.7999999999999999E-2</v>
      </c>
      <c r="E173" s="107">
        <f t="shared" si="19"/>
        <v>2.1250031697963946E-7</v>
      </c>
      <c r="F173" s="105">
        <v>0</v>
      </c>
      <c r="G173" s="106">
        <v>0</v>
      </c>
      <c r="H173" s="125">
        <f t="shared" si="20"/>
        <v>0</v>
      </c>
      <c r="I173" s="126" t="str">
        <f t="shared" si="16"/>
        <v/>
      </c>
      <c r="J173" s="105">
        <v>1.7999999999999999E-2</v>
      </c>
      <c r="K173" s="106">
        <v>0</v>
      </c>
      <c r="L173" s="106">
        <f t="shared" si="21"/>
        <v>1.7999999999999999E-2</v>
      </c>
      <c r="M173" s="107">
        <f t="shared" si="22"/>
        <v>3.0801406234094756E-8</v>
      </c>
      <c r="N173" s="106">
        <v>0</v>
      </c>
      <c r="O173" s="106">
        <v>0</v>
      </c>
      <c r="P173" s="125">
        <f t="shared" si="23"/>
        <v>0</v>
      </c>
      <c r="Q173" s="127" t="str">
        <f t="shared" si="17"/>
        <v/>
      </c>
    </row>
    <row r="174" spans="1:17" ht="16.5" x14ac:dyDescent="0.3">
      <c r="A174" s="104" t="s">
        <v>256</v>
      </c>
      <c r="B174" s="105">
        <v>1.4E-2</v>
      </c>
      <c r="C174" s="106">
        <v>0</v>
      </c>
      <c r="D174" s="106">
        <f t="shared" si="18"/>
        <v>1.4E-2</v>
      </c>
      <c r="E174" s="107">
        <f t="shared" si="19"/>
        <v>1.6527802431749737E-7</v>
      </c>
      <c r="F174" s="105">
        <v>0</v>
      </c>
      <c r="G174" s="106">
        <v>0</v>
      </c>
      <c r="H174" s="125">
        <f t="shared" si="20"/>
        <v>0</v>
      </c>
      <c r="I174" s="126" t="str">
        <f t="shared" si="16"/>
        <v/>
      </c>
      <c r="J174" s="105">
        <v>5.0999999999999997E-2</v>
      </c>
      <c r="K174" s="106">
        <v>0</v>
      </c>
      <c r="L174" s="106">
        <f t="shared" si="21"/>
        <v>5.0999999999999997E-2</v>
      </c>
      <c r="M174" s="107">
        <f t="shared" si="22"/>
        <v>8.7270650996601815E-8</v>
      </c>
      <c r="N174" s="106">
        <v>2.3420000000000001</v>
      </c>
      <c r="O174" s="106">
        <v>0</v>
      </c>
      <c r="P174" s="125">
        <f t="shared" si="23"/>
        <v>2.3420000000000001</v>
      </c>
      <c r="Q174" s="127">
        <f t="shared" si="17"/>
        <v>-0.97822374039282667</v>
      </c>
    </row>
    <row r="175" spans="1:17" ht="16.5" x14ac:dyDescent="0.3">
      <c r="A175" s="104" t="s">
        <v>68</v>
      </c>
      <c r="B175" s="105">
        <v>0.01</v>
      </c>
      <c r="C175" s="106">
        <v>0</v>
      </c>
      <c r="D175" s="106">
        <f t="shared" si="18"/>
        <v>0.01</v>
      </c>
      <c r="E175" s="107">
        <f t="shared" si="19"/>
        <v>1.1805573165535527E-7</v>
      </c>
      <c r="F175" s="105">
        <v>4.6449999999999996</v>
      </c>
      <c r="G175" s="106">
        <v>0</v>
      </c>
      <c r="H175" s="125">
        <f t="shared" si="20"/>
        <v>4.6449999999999996</v>
      </c>
      <c r="I175" s="126">
        <f t="shared" si="16"/>
        <v>-0.99784714747039827</v>
      </c>
      <c r="J175" s="105">
        <v>4.218</v>
      </c>
      <c r="K175" s="106">
        <v>0</v>
      </c>
      <c r="L175" s="106">
        <f t="shared" si="21"/>
        <v>4.218</v>
      </c>
      <c r="M175" s="107">
        <f t="shared" si="22"/>
        <v>7.217796194189539E-6</v>
      </c>
      <c r="N175" s="106">
        <v>71.790999999999997</v>
      </c>
      <c r="O175" s="106">
        <v>0</v>
      </c>
      <c r="P175" s="125">
        <f t="shared" si="23"/>
        <v>71.790999999999997</v>
      </c>
      <c r="Q175" s="127">
        <f t="shared" si="17"/>
        <v>-0.94124611720132045</v>
      </c>
    </row>
    <row r="176" spans="1:17" ht="16.5" x14ac:dyDescent="0.3">
      <c r="A176" s="104" t="s">
        <v>215</v>
      </c>
      <c r="B176" s="105">
        <v>0.01</v>
      </c>
      <c r="C176" s="106">
        <v>0</v>
      </c>
      <c r="D176" s="106">
        <f t="shared" si="18"/>
        <v>0.01</v>
      </c>
      <c r="E176" s="107">
        <f t="shared" si="19"/>
        <v>1.1805573165535527E-7</v>
      </c>
      <c r="F176" s="105">
        <v>3.0000000000000001E-3</v>
      </c>
      <c r="G176" s="106">
        <v>0</v>
      </c>
      <c r="H176" s="125">
        <f t="shared" si="20"/>
        <v>3.0000000000000001E-3</v>
      </c>
      <c r="I176" s="126">
        <f t="shared" si="16"/>
        <v>2.3333333333333335</v>
      </c>
      <c r="J176" s="105">
        <v>0.13400000000000001</v>
      </c>
      <c r="K176" s="106">
        <v>0</v>
      </c>
      <c r="L176" s="106">
        <f t="shared" si="21"/>
        <v>0.13400000000000001</v>
      </c>
      <c r="M176" s="107">
        <f t="shared" si="22"/>
        <v>2.2929935752048324E-7</v>
      </c>
      <c r="N176" s="106">
        <v>0.04</v>
      </c>
      <c r="O176" s="106">
        <v>0</v>
      </c>
      <c r="P176" s="125">
        <f t="shared" si="23"/>
        <v>0.04</v>
      </c>
      <c r="Q176" s="127">
        <f t="shared" si="17"/>
        <v>2.35</v>
      </c>
    </row>
    <row r="177" spans="1:17" ht="16.5" x14ac:dyDescent="0.3">
      <c r="A177" s="104" t="s">
        <v>245</v>
      </c>
      <c r="B177" s="105">
        <v>0.01</v>
      </c>
      <c r="C177" s="106">
        <v>0</v>
      </c>
      <c r="D177" s="106">
        <f t="shared" si="18"/>
        <v>0.01</v>
      </c>
      <c r="E177" s="107">
        <f t="shared" si="19"/>
        <v>1.1805573165535527E-7</v>
      </c>
      <c r="F177" s="105">
        <v>0</v>
      </c>
      <c r="G177" s="106">
        <v>0</v>
      </c>
      <c r="H177" s="125">
        <f t="shared" si="20"/>
        <v>0</v>
      </c>
      <c r="I177" s="126" t="str">
        <f t="shared" si="16"/>
        <v/>
      </c>
      <c r="J177" s="105">
        <v>0.01</v>
      </c>
      <c r="K177" s="106">
        <v>0</v>
      </c>
      <c r="L177" s="106">
        <f t="shared" si="21"/>
        <v>0.01</v>
      </c>
      <c r="M177" s="107">
        <f t="shared" si="22"/>
        <v>1.7111892352274868E-8</v>
      </c>
      <c r="N177" s="106">
        <v>0</v>
      </c>
      <c r="O177" s="106">
        <v>0</v>
      </c>
      <c r="P177" s="125">
        <f t="shared" si="23"/>
        <v>0</v>
      </c>
      <c r="Q177" s="127" t="str">
        <f t="shared" si="17"/>
        <v/>
      </c>
    </row>
    <row r="178" spans="1:17" ht="16.5" x14ac:dyDescent="0.3">
      <c r="A178" s="104" t="s">
        <v>168</v>
      </c>
      <c r="B178" s="105">
        <v>0.01</v>
      </c>
      <c r="C178" s="106">
        <v>0</v>
      </c>
      <c r="D178" s="106">
        <f t="shared" si="18"/>
        <v>0.01</v>
      </c>
      <c r="E178" s="107">
        <f t="shared" si="19"/>
        <v>1.1805573165535527E-7</v>
      </c>
      <c r="F178" s="105">
        <v>0</v>
      </c>
      <c r="G178" s="106">
        <v>0</v>
      </c>
      <c r="H178" s="125">
        <f t="shared" si="20"/>
        <v>0</v>
      </c>
      <c r="I178" s="126" t="str">
        <f t="shared" si="16"/>
        <v/>
      </c>
      <c r="J178" s="105">
        <v>1.0820000000000001</v>
      </c>
      <c r="K178" s="106">
        <v>0</v>
      </c>
      <c r="L178" s="106">
        <f t="shared" si="21"/>
        <v>1.0820000000000001</v>
      </c>
      <c r="M178" s="107">
        <f t="shared" si="22"/>
        <v>1.8515067525161407E-6</v>
      </c>
      <c r="N178" s="106">
        <v>0.05</v>
      </c>
      <c r="O178" s="106">
        <v>0</v>
      </c>
      <c r="P178" s="125">
        <f t="shared" si="23"/>
        <v>0.05</v>
      </c>
      <c r="Q178" s="127">
        <f t="shared" si="17"/>
        <v>20.64</v>
      </c>
    </row>
    <row r="179" spans="1:17" ht="16.5" x14ac:dyDescent="0.3">
      <c r="A179" s="104" t="s">
        <v>354</v>
      </c>
      <c r="B179" s="105">
        <v>0</v>
      </c>
      <c r="C179" s="106">
        <v>0</v>
      </c>
      <c r="D179" s="106">
        <f t="shared" si="18"/>
        <v>0</v>
      </c>
      <c r="E179" s="107">
        <f t="shared" si="19"/>
        <v>0</v>
      </c>
      <c r="F179" s="105">
        <v>0</v>
      </c>
      <c r="G179" s="106">
        <v>0</v>
      </c>
      <c r="H179" s="125">
        <f t="shared" si="20"/>
        <v>0</v>
      </c>
      <c r="I179" s="126" t="str">
        <f t="shared" si="16"/>
        <v/>
      </c>
      <c r="J179" s="105">
        <v>0</v>
      </c>
      <c r="K179" s="106">
        <v>0</v>
      </c>
      <c r="L179" s="106">
        <f t="shared" si="21"/>
        <v>0</v>
      </c>
      <c r="M179" s="107">
        <f t="shared" si="22"/>
        <v>0</v>
      </c>
      <c r="N179" s="106">
        <v>0.48</v>
      </c>
      <c r="O179" s="106">
        <v>0</v>
      </c>
      <c r="P179" s="125">
        <f t="shared" si="23"/>
        <v>0.48</v>
      </c>
      <c r="Q179" s="127">
        <f t="shared" si="17"/>
        <v>-1</v>
      </c>
    </row>
    <row r="180" spans="1:17" ht="16.5" x14ac:dyDescent="0.3">
      <c r="A180" s="104" t="s">
        <v>223</v>
      </c>
      <c r="B180" s="105">
        <v>0</v>
      </c>
      <c r="C180" s="106">
        <v>0</v>
      </c>
      <c r="D180" s="106">
        <f t="shared" si="18"/>
        <v>0</v>
      </c>
      <c r="E180" s="107">
        <f t="shared" si="19"/>
        <v>0</v>
      </c>
      <c r="F180" s="105">
        <v>0</v>
      </c>
      <c r="G180" s="106">
        <v>0</v>
      </c>
      <c r="H180" s="125">
        <f t="shared" si="20"/>
        <v>0</v>
      </c>
      <c r="I180" s="126" t="str">
        <f t="shared" si="16"/>
        <v/>
      </c>
      <c r="J180" s="105">
        <v>0</v>
      </c>
      <c r="K180" s="106">
        <v>0</v>
      </c>
      <c r="L180" s="106">
        <f t="shared" si="21"/>
        <v>0</v>
      </c>
      <c r="M180" s="107">
        <f t="shared" si="22"/>
        <v>0</v>
      </c>
      <c r="N180" s="106">
        <v>0.02</v>
      </c>
      <c r="O180" s="106">
        <v>0</v>
      </c>
      <c r="P180" s="125">
        <f t="shared" si="23"/>
        <v>0.02</v>
      </c>
      <c r="Q180" s="127">
        <f t="shared" si="17"/>
        <v>-1</v>
      </c>
    </row>
    <row r="181" spans="1:17" ht="16.5" x14ac:dyDescent="0.3">
      <c r="A181" s="104" t="s">
        <v>342</v>
      </c>
      <c r="B181" s="105">
        <v>0</v>
      </c>
      <c r="C181" s="106">
        <v>0</v>
      </c>
      <c r="D181" s="106">
        <f t="shared" si="18"/>
        <v>0</v>
      </c>
      <c r="E181" s="107">
        <f t="shared" si="19"/>
        <v>0</v>
      </c>
      <c r="F181" s="105">
        <v>0</v>
      </c>
      <c r="G181" s="106">
        <v>0</v>
      </c>
      <c r="H181" s="125">
        <f t="shared" si="20"/>
        <v>0</v>
      </c>
      <c r="I181" s="126" t="str">
        <f t="shared" si="16"/>
        <v/>
      </c>
      <c r="J181" s="105">
        <v>7.2999999999999995E-2</v>
      </c>
      <c r="K181" s="106">
        <v>0</v>
      </c>
      <c r="L181" s="106">
        <f t="shared" si="21"/>
        <v>7.2999999999999995E-2</v>
      </c>
      <c r="M181" s="107">
        <f t="shared" si="22"/>
        <v>1.2491681417160651E-7</v>
      </c>
      <c r="N181" s="106">
        <v>0</v>
      </c>
      <c r="O181" s="106">
        <v>0</v>
      </c>
      <c r="P181" s="125">
        <f t="shared" si="23"/>
        <v>0</v>
      </c>
      <c r="Q181" s="127" t="str">
        <f t="shared" si="17"/>
        <v/>
      </c>
    </row>
    <row r="182" spans="1:17" ht="16.5" x14ac:dyDescent="0.3">
      <c r="A182" s="104" t="s">
        <v>188</v>
      </c>
      <c r="B182" s="105">
        <v>0</v>
      </c>
      <c r="C182" s="106">
        <v>0</v>
      </c>
      <c r="D182" s="106">
        <f t="shared" si="18"/>
        <v>0</v>
      </c>
      <c r="E182" s="107">
        <f t="shared" si="19"/>
        <v>0</v>
      </c>
      <c r="F182" s="105">
        <v>0</v>
      </c>
      <c r="G182" s="106">
        <v>0</v>
      </c>
      <c r="H182" s="125">
        <f t="shared" si="20"/>
        <v>0</v>
      </c>
      <c r="I182" s="126" t="str">
        <f t="shared" si="16"/>
        <v/>
      </c>
      <c r="J182" s="105">
        <v>0.08</v>
      </c>
      <c r="K182" s="106">
        <v>0</v>
      </c>
      <c r="L182" s="106">
        <f t="shared" si="21"/>
        <v>0.08</v>
      </c>
      <c r="M182" s="107">
        <f t="shared" si="22"/>
        <v>1.3689513881819895E-7</v>
      </c>
      <c r="N182" s="106">
        <v>0</v>
      </c>
      <c r="O182" s="106">
        <v>0</v>
      </c>
      <c r="P182" s="125">
        <f t="shared" si="23"/>
        <v>0</v>
      </c>
      <c r="Q182" s="127" t="str">
        <f t="shared" si="17"/>
        <v/>
      </c>
    </row>
    <row r="183" spans="1:17" ht="16.5" x14ac:dyDescent="0.3">
      <c r="A183" s="104" t="s">
        <v>334</v>
      </c>
      <c r="B183" s="105">
        <v>0</v>
      </c>
      <c r="C183" s="106">
        <v>0</v>
      </c>
      <c r="D183" s="106">
        <f t="shared" si="18"/>
        <v>0</v>
      </c>
      <c r="E183" s="107">
        <f t="shared" si="19"/>
        <v>0</v>
      </c>
      <c r="F183" s="105">
        <v>0</v>
      </c>
      <c r="G183" s="106">
        <v>0</v>
      </c>
      <c r="H183" s="125">
        <f t="shared" si="20"/>
        <v>0</v>
      </c>
      <c r="I183" s="126" t="str">
        <f t="shared" si="16"/>
        <v/>
      </c>
      <c r="J183" s="105">
        <v>0.10299999999999999</v>
      </c>
      <c r="K183" s="106">
        <v>0</v>
      </c>
      <c r="L183" s="106">
        <f t="shared" si="21"/>
        <v>0.10299999999999999</v>
      </c>
      <c r="M183" s="107">
        <f t="shared" si="22"/>
        <v>1.7625249122843112E-7</v>
      </c>
      <c r="N183" s="106">
        <v>0</v>
      </c>
      <c r="O183" s="106">
        <v>0</v>
      </c>
      <c r="P183" s="125">
        <f t="shared" si="23"/>
        <v>0</v>
      </c>
      <c r="Q183" s="127" t="str">
        <f t="shared" si="17"/>
        <v/>
      </c>
    </row>
    <row r="184" spans="1:17" ht="16.5" x14ac:dyDescent="0.3">
      <c r="A184" s="104" t="s">
        <v>181</v>
      </c>
      <c r="B184" s="105">
        <v>0</v>
      </c>
      <c r="C184" s="106">
        <v>0</v>
      </c>
      <c r="D184" s="106">
        <f t="shared" si="18"/>
        <v>0</v>
      </c>
      <c r="E184" s="107">
        <f t="shared" si="19"/>
        <v>0</v>
      </c>
      <c r="F184" s="105">
        <v>0</v>
      </c>
      <c r="G184" s="106">
        <v>0</v>
      </c>
      <c r="H184" s="125">
        <f t="shared" si="20"/>
        <v>0</v>
      </c>
      <c r="I184" s="126" t="str">
        <f t="shared" si="16"/>
        <v/>
      </c>
      <c r="J184" s="105">
        <v>7.0000000000000001E-3</v>
      </c>
      <c r="K184" s="106">
        <v>0</v>
      </c>
      <c r="L184" s="106">
        <f t="shared" si="21"/>
        <v>7.0000000000000001E-3</v>
      </c>
      <c r="M184" s="107">
        <f t="shared" si="22"/>
        <v>1.1978324646592408E-8</v>
      </c>
      <c r="N184" s="106">
        <v>0</v>
      </c>
      <c r="O184" s="106">
        <v>0</v>
      </c>
      <c r="P184" s="125">
        <f t="shared" si="23"/>
        <v>0</v>
      </c>
      <c r="Q184" s="127" t="str">
        <f t="shared" si="17"/>
        <v/>
      </c>
    </row>
    <row r="185" spans="1:17" ht="16.5" x14ac:dyDescent="0.3">
      <c r="A185" s="104" t="s">
        <v>340</v>
      </c>
      <c r="B185" s="105">
        <v>0</v>
      </c>
      <c r="C185" s="106">
        <v>0</v>
      </c>
      <c r="D185" s="106">
        <f t="shared" si="18"/>
        <v>0</v>
      </c>
      <c r="E185" s="107">
        <f t="shared" si="19"/>
        <v>0</v>
      </c>
      <c r="F185" s="105">
        <v>0</v>
      </c>
      <c r="G185" s="106">
        <v>0</v>
      </c>
      <c r="H185" s="125">
        <f t="shared" si="20"/>
        <v>0</v>
      </c>
      <c r="I185" s="126" t="str">
        <f t="shared" si="16"/>
        <v/>
      </c>
      <c r="J185" s="105">
        <v>9.1999999999999998E-2</v>
      </c>
      <c r="K185" s="106">
        <v>0</v>
      </c>
      <c r="L185" s="106">
        <f t="shared" si="21"/>
        <v>9.1999999999999998E-2</v>
      </c>
      <c r="M185" s="107">
        <f t="shared" si="22"/>
        <v>1.5742940964092876E-7</v>
      </c>
      <c r="N185" s="106">
        <v>0.20100000000000001</v>
      </c>
      <c r="O185" s="106">
        <v>0</v>
      </c>
      <c r="P185" s="125">
        <f t="shared" si="23"/>
        <v>0.20100000000000001</v>
      </c>
      <c r="Q185" s="127">
        <f t="shared" si="17"/>
        <v>-0.54228855721393043</v>
      </c>
    </row>
    <row r="186" spans="1:17" ht="16.5" x14ac:dyDescent="0.3">
      <c r="A186" s="104" t="s">
        <v>264</v>
      </c>
      <c r="B186" s="105">
        <v>0</v>
      </c>
      <c r="C186" s="106">
        <v>0</v>
      </c>
      <c r="D186" s="106">
        <f t="shared" si="18"/>
        <v>0</v>
      </c>
      <c r="E186" s="107">
        <f t="shared" si="19"/>
        <v>0</v>
      </c>
      <c r="F186" s="105">
        <v>0</v>
      </c>
      <c r="G186" s="106">
        <v>0</v>
      </c>
      <c r="H186" s="125">
        <f t="shared" si="20"/>
        <v>0</v>
      </c>
      <c r="I186" s="126" t="str">
        <f t="shared" si="16"/>
        <v/>
      </c>
      <c r="J186" s="105">
        <v>0.3</v>
      </c>
      <c r="K186" s="106">
        <v>0</v>
      </c>
      <c r="L186" s="106">
        <f t="shared" si="21"/>
        <v>0.3</v>
      </c>
      <c r="M186" s="107">
        <f t="shared" si="22"/>
        <v>5.1335677056824594E-7</v>
      </c>
      <c r="N186" s="106">
        <v>0.16500000000000001</v>
      </c>
      <c r="O186" s="106">
        <v>0</v>
      </c>
      <c r="P186" s="125">
        <f t="shared" si="23"/>
        <v>0.16500000000000001</v>
      </c>
      <c r="Q186" s="127">
        <f t="shared" si="17"/>
        <v>0.81818181818181812</v>
      </c>
    </row>
    <row r="187" spans="1:17" ht="16.5" x14ac:dyDescent="0.3">
      <c r="A187" s="104" t="s">
        <v>219</v>
      </c>
      <c r="B187" s="105">
        <v>0</v>
      </c>
      <c r="C187" s="106">
        <v>0</v>
      </c>
      <c r="D187" s="106">
        <f t="shared" si="18"/>
        <v>0</v>
      </c>
      <c r="E187" s="107">
        <f t="shared" si="19"/>
        <v>0</v>
      </c>
      <c r="F187" s="105">
        <v>0</v>
      </c>
      <c r="G187" s="106">
        <v>0</v>
      </c>
      <c r="H187" s="125">
        <f t="shared" si="20"/>
        <v>0</v>
      </c>
      <c r="I187" s="126" t="str">
        <f t="shared" si="16"/>
        <v/>
      </c>
      <c r="J187" s="105">
        <v>0</v>
      </c>
      <c r="K187" s="106">
        <v>0</v>
      </c>
      <c r="L187" s="106">
        <f t="shared" si="21"/>
        <v>0</v>
      </c>
      <c r="M187" s="107">
        <f t="shared" si="22"/>
        <v>0</v>
      </c>
      <c r="N187" s="106">
        <v>0.83</v>
      </c>
      <c r="O187" s="106">
        <v>0</v>
      </c>
      <c r="P187" s="125">
        <f t="shared" si="23"/>
        <v>0.83</v>
      </c>
      <c r="Q187" s="127">
        <f t="shared" si="17"/>
        <v>-1</v>
      </c>
    </row>
    <row r="188" spans="1:17" ht="16.5" x14ac:dyDescent="0.3">
      <c r="A188" s="104" t="s">
        <v>241</v>
      </c>
      <c r="B188" s="105">
        <v>0</v>
      </c>
      <c r="C188" s="106">
        <v>0</v>
      </c>
      <c r="D188" s="106">
        <f t="shared" si="18"/>
        <v>0</v>
      </c>
      <c r="E188" s="107">
        <f t="shared" si="19"/>
        <v>0</v>
      </c>
      <c r="F188" s="105">
        <v>0</v>
      </c>
      <c r="G188" s="106">
        <v>0</v>
      </c>
      <c r="H188" s="125">
        <f t="shared" si="20"/>
        <v>0</v>
      </c>
      <c r="I188" s="126" t="str">
        <f t="shared" si="16"/>
        <v/>
      </c>
      <c r="J188" s="105">
        <v>0</v>
      </c>
      <c r="K188" s="106">
        <v>0</v>
      </c>
      <c r="L188" s="106">
        <f t="shared" si="21"/>
        <v>0</v>
      </c>
      <c r="M188" s="107">
        <f t="shared" si="22"/>
        <v>0</v>
      </c>
      <c r="N188" s="106">
        <v>3.5999999999999997E-2</v>
      </c>
      <c r="O188" s="106">
        <v>0</v>
      </c>
      <c r="P188" s="125">
        <f t="shared" si="23"/>
        <v>3.5999999999999997E-2</v>
      </c>
      <c r="Q188" s="127">
        <f t="shared" si="17"/>
        <v>-1</v>
      </c>
    </row>
    <row r="189" spans="1:17" ht="16.5" x14ac:dyDescent="0.3">
      <c r="A189" s="104" t="s">
        <v>147</v>
      </c>
      <c r="B189" s="105">
        <v>0</v>
      </c>
      <c r="C189" s="106">
        <v>0</v>
      </c>
      <c r="D189" s="106">
        <f t="shared" si="18"/>
        <v>0</v>
      </c>
      <c r="E189" s="107">
        <f t="shared" si="19"/>
        <v>0</v>
      </c>
      <c r="F189" s="105">
        <v>0</v>
      </c>
      <c r="G189" s="106">
        <v>0</v>
      </c>
      <c r="H189" s="125">
        <f t="shared" si="20"/>
        <v>0</v>
      </c>
      <c r="I189" s="126" t="str">
        <f t="shared" si="16"/>
        <v/>
      </c>
      <c r="J189" s="105">
        <v>0</v>
      </c>
      <c r="K189" s="106">
        <v>0</v>
      </c>
      <c r="L189" s="106">
        <f t="shared" si="21"/>
        <v>0</v>
      </c>
      <c r="M189" s="107">
        <f t="shared" si="22"/>
        <v>0</v>
      </c>
      <c r="N189" s="106">
        <v>0</v>
      </c>
      <c r="O189" s="106">
        <v>0</v>
      </c>
      <c r="P189" s="125">
        <f t="shared" si="23"/>
        <v>0</v>
      </c>
      <c r="Q189" s="127" t="str">
        <f t="shared" si="17"/>
        <v/>
      </c>
    </row>
    <row r="190" spans="1:17" ht="16.5" x14ac:dyDescent="0.3">
      <c r="A190" s="104" t="s">
        <v>248</v>
      </c>
      <c r="B190" s="105">
        <v>0</v>
      </c>
      <c r="C190" s="106">
        <v>0</v>
      </c>
      <c r="D190" s="106">
        <f t="shared" si="18"/>
        <v>0</v>
      </c>
      <c r="E190" s="107">
        <f t="shared" si="19"/>
        <v>0</v>
      </c>
      <c r="F190" s="105">
        <v>0</v>
      </c>
      <c r="G190" s="106">
        <v>0</v>
      </c>
      <c r="H190" s="125">
        <f t="shared" si="20"/>
        <v>0</v>
      </c>
      <c r="I190" s="126" t="str">
        <f t="shared" si="16"/>
        <v/>
      </c>
      <c r="J190" s="105">
        <v>0.32200000000000001</v>
      </c>
      <c r="K190" s="106">
        <v>0</v>
      </c>
      <c r="L190" s="106">
        <f t="shared" si="21"/>
        <v>0.32200000000000001</v>
      </c>
      <c r="M190" s="107">
        <f t="shared" si="22"/>
        <v>5.5100293374325071E-7</v>
      </c>
      <c r="N190" s="106">
        <v>0.27600000000000002</v>
      </c>
      <c r="O190" s="106">
        <v>0</v>
      </c>
      <c r="P190" s="125">
        <f t="shared" si="23"/>
        <v>0.27600000000000002</v>
      </c>
      <c r="Q190" s="127">
        <f t="shared" si="17"/>
        <v>0.16666666666666652</v>
      </c>
    </row>
    <row r="191" spans="1:17" ht="16.5" x14ac:dyDescent="0.3">
      <c r="A191" s="104" t="s">
        <v>285</v>
      </c>
      <c r="B191" s="105">
        <v>0</v>
      </c>
      <c r="C191" s="106">
        <v>0</v>
      </c>
      <c r="D191" s="106">
        <f t="shared" si="18"/>
        <v>0</v>
      </c>
      <c r="E191" s="107">
        <f t="shared" si="19"/>
        <v>0</v>
      </c>
      <c r="F191" s="105">
        <v>0</v>
      </c>
      <c r="G191" s="106">
        <v>0</v>
      </c>
      <c r="H191" s="125">
        <f t="shared" si="20"/>
        <v>0</v>
      </c>
      <c r="I191" s="126" t="str">
        <f t="shared" si="16"/>
        <v/>
      </c>
      <c r="J191" s="105">
        <v>0</v>
      </c>
      <c r="K191" s="106">
        <v>0</v>
      </c>
      <c r="L191" s="106">
        <f t="shared" si="21"/>
        <v>0</v>
      </c>
      <c r="M191" s="107">
        <f t="shared" si="22"/>
        <v>0</v>
      </c>
      <c r="N191" s="106">
        <v>0.08</v>
      </c>
      <c r="O191" s="106">
        <v>0</v>
      </c>
      <c r="P191" s="125">
        <f t="shared" si="23"/>
        <v>0.08</v>
      </c>
      <c r="Q191" s="127">
        <f t="shared" si="17"/>
        <v>-1</v>
      </c>
    </row>
    <row r="192" spans="1:17" ht="16.5" x14ac:dyDescent="0.3">
      <c r="A192" s="104" t="s">
        <v>301</v>
      </c>
      <c r="B192" s="105">
        <v>0</v>
      </c>
      <c r="C192" s="106">
        <v>0</v>
      </c>
      <c r="D192" s="106">
        <f t="shared" si="18"/>
        <v>0</v>
      </c>
      <c r="E192" s="107">
        <f t="shared" si="19"/>
        <v>0</v>
      </c>
      <c r="F192" s="105">
        <v>0</v>
      </c>
      <c r="G192" s="106">
        <v>0</v>
      </c>
      <c r="H192" s="125">
        <f t="shared" si="20"/>
        <v>0</v>
      </c>
      <c r="I192" s="126" t="str">
        <f t="shared" si="16"/>
        <v/>
      </c>
      <c r="J192" s="105">
        <v>1.391</v>
      </c>
      <c r="K192" s="106">
        <v>0</v>
      </c>
      <c r="L192" s="106">
        <f t="shared" si="21"/>
        <v>1.391</v>
      </c>
      <c r="M192" s="107">
        <f t="shared" si="22"/>
        <v>2.3802642262014341E-6</v>
      </c>
      <c r="N192" s="106">
        <v>0.54200000000000004</v>
      </c>
      <c r="O192" s="106">
        <v>0</v>
      </c>
      <c r="P192" s="125">
        <f t="shared" si="23"/>
        <v>0.54200000000000004</v>
      </c>
      <c r="Q192" s="127">
        <f t="shared" si="17"/>
        <v>1.5664206642066421</v>
      </c>
    </row>
    <row r="193" spans="1:17" ht="16.5" x14ac:dyDescent="0.3">
      <c r="A193" s="104" t="s">
        <v>327</v>
      </c>
      <c r="B193" s="105">
        <v>0</v>
      </c>
      <c r="C193" s="106">
        <v>0</v>
      </c>
      <c r="D193" s="106">
        <f t="shared" si="18"/>
        <v>0</v>
      </c>
      <c r="E193" s="107">
        <f t="shared" si="19"/>
        <v>0</v>
      </c>
      <c r="F193" s="105">
        <v>0</v>
      </c>
      <c r="G193" s="106">
        <v>0</v>
      </c>
      <c r="H193" s="125">
        <f t="shared" si="20"/>
        <v>0</v>
      </c>
      <c r="I193" s="126" t="str">
        <f t="shared" si="16"/>
        <v/>
      </c>
      <c r="J193" s="105">
        <v>0.04</v>
      </c>
      <c r="K193" s="106">
        <v>0</v>
      </c>
      <c r="L193" s="106">
        <f t="shared" si="21"/>
        <v>0.04</v>
      </c>
      <c r="M193" s="107">
        <f t="shared" si="22"/>
        <v>6.8447569409099473E-8</v>
      </c>
      <c r="N193" s="106">
        <v>0.28499999999999998</v>
      </c>
      <c r="O193" s="106">
        <v>0</v>
      </c>
      <c r="P193" s="125">
        <f t="shared" si="23"/>
        <v>0.28499999999999998</v>
      </c>
      <c r="Q193" s="127">
        <f t="shared" si="17"/>
        <v>-0.85964912280701755</v>
      </c>
    </row>
    <row r="194" spans="1:17" ht="16.5" x14ac:dyDescent="0.3">
      <c r="A194" s="104" t="s">
        <v>164</v>
      </c>
      <c r="B194" s="105">
        <v>0</v>
      </c>
      <c r="C194" s="106">
        <v>0</v>
      </c>
      <c r="D194" s="106">
        <f t="shared" si="18"/>
        <v>0</v>
      </c>
      <c r="E194" s="107">
        <f t="shared" si="19"/>
        <v>0</v>
      </c>
      <c r="F194" s="105">
        <v>0</v>
      </c>
      <c r="G194" s="106">
        <v>0</v>
      </c>
      <c r="H194" s="125">
        <f t="shared" si="20"/>
        <v>0</v>
      </c>
      <c r="I194" s="126" t="str">
        <f t="shared" si="16"/>
        <v/>
      </c>
      <c r="J194" s="105">
        <v>0</v>
      </c>
      <c r="K194" s="106">
        <v>0</v>
      </c>
      <c r="L194" s="106">
        <f t="shared" si="21"/>
        <v>0</v>
      </c>
      <c r="M194" s="107">
        <f t="shared" si="22"/>
        <v>0</v>
      </c>
      <c r="N194" s="106">
        <v>0.1</v>
      </c>
      <c r="O194" s="106">
        <v>0</v>
      </c>
      <c r="P194" s="125">
        <f t="shared" si="23"/>
        <v>0.1</v>
      </c>
      <c r="Q194" s="127">
        <f t="shared" si="17"/>
        <v>-1</v>
      </c>
    </row>
    <row r="195" spans="1:17" ht="16.5" x14ac:dyDescent="0.3">
      <c r="A195" s="104" t="s">
        <v>178</v>
      </c>
      <c r="B195" s="105">
        <v>0</v>
      </c>
      <c r="C195" s="106">
        <v>0</v>
      </c>
      <c r="D195" s="106">
        <f t="shared" si="18"/>
        <v>0</v>
      </c>
      <c r="E195" s="107">
        <f t="shared" si="19"/>
        <v>0</v>
      </c>
      <c r="F195" s="105">
        <v>0</v>
      </c>
      <c r="G195" s="106">
        <v>0</v>
      </c>
      <c r="H195" s="125">
        <f t="shared" si="20"/>
        <v>0</v>
      </c>
      <c r="I195" s="126" t="str">
        <f t="shared" si="16"/>
        <v/>
      </c>
      <c r="J195" s="105">
        <v>0</v>
      </c>
      <c r="K195" s="106">
        <v>0</v>
      </c>
      <c r="L195" s="106">
        <f t="shared" si="21"/>
        <v>0</v>
      </c>
      <c r="M195" s="107">
        <f t="shared" si="22"/>
        <v>0</v>
      </c>
      <c r="N195" s="106">
        <v>0</v>
      </c>
      <c r="O195" s="106">
        <v>0</v>
      </c>
      <c r="P195" s="125">
        <f t="shared" si="23"/>
        <v>0</v>
      </c>
      <c r="Q195" s="127" t="str">
        <f t="shared" si="17"/>
        <v/>
      </c>
    </row>
    <row r="196" spans="1:17" ht="16.5" x14ac:dyDescent="0.3">
      <c r="A196" s="104" t="s">
        <v>356</v>
      </c>
      <c r="B196" s="105">
        <v>0</v>
      </c>
      <c r="C196" s="106">
        <v>0</v>
      </c>
      <c r="D196" s="106">
        <f t="shared" si="18"/>
        <v>0</v>
      </c>
      <c r="E196" s="107">
        <f t="shared" si="19"/>
        <v>0</v>
      </c>
      <c r="F196" s="105">
        <v>0</v>
      </c>
      <c r="G196" s="106">
        <v>0</v>
      </c>
      <c r="H196" s="125">
        <f t="shared" si="20"/>
        <v>0</v>
      </c>
      <c r="I196" s="126" t="str">
        <f t="shared" si="16"/>
        <v/>
      </c>
      <c r="J196" s="105">
        <v>0</v>
      </c>
      <c r="K196" s="106">
        <v>0</v>
      </c>
      <c r="L196" s="106">
        <f t="shared" si="21"/>
        <v>0</v>
      </c>
      <c r="M196" s="107">
        <f t="shared" si="22"/>
        <v>0</v>
      </c>
      <c r="N196" s="106">
        <v>0.02</v>
      </c>
      <c r="O196" s="106">
        <v>0</v>
      </c>
      <c r="P196" s="125">
        <f t="shared" si="23"/>
        <v>0.02</v>
      </c>
      <c r="Q196" s="127">
        <f t="shared" si="17"/>
        <v>-1</v>
      </c>
    </row>
    <row r="197" spans="1:17" ht="16.5" x14ac:dyDescent="0.3">
      <c r="A197" s="104" t="s">
        <v>321</v>
      </c>
      <c r="B197" s="105">
        <v>0</v>
      </c>
      <c r="C197" s="106">
        <v>0</v>
      </c>
      <c r="D197" s="106">
        <f t="shared" si="18"/>
        <v>0</v>
      </c>
      <c r="E197" s="107">
        <f t="shared" si="19"/>
        <v>0</v>
      </c>
      <c r="F197" s="105">
        <v>0</v>
      </c>
      <c r="G197" s="106">
        <v>0</v>
      </c>
      <c r="H197" s="125">
        <f t="shared" si="20"/>
        <v>0</v>
      </c>
      <c r="I197" s="126" t="str">
        <f t="shared" si="16"/>
        <v/>
      </c>
      <c r="J197" s="105">
        <v>1.05</v>
      </c>
      <c r="K197" s="106">
        <v>0</v>
      </c>
      <c r="L197" s="106">
        <f t="shared" si="21"/>
        <v>1.05</v>
      </c>
      <c r="M197" s="107">
        <f t="shared" si="22"/>
        <v>1.7967486969888611E-6</v>
      </c>
      <c r="N197" s="106">
        <v>0.56799999999999995</v>
      </c>
      <c r="O197" s="106">
        <v>0</v>
      </c>
      <c r="P197" s="125">
        <f t="shared" si="23"/>
        <v>0.56799999999999995</v>
      </c>
      <c r="Q197" s="127">
        <f t="shared" si="17"/>
        <v>0.84859154929577496</v>
      </c>
    </row>
    <row r="198" spans="1:17" ht="16.5" x14ac:dyDescent="0.3">
      <c r="A198" s="104" t="s">
        <v>250</v>
      </c>
      <c r="B198" s="105">
        <v>0</v>
      </c>
      <c r="C198" s="106">
        <v>0</v>
      </c>
      <c r="D198" s="106">
        <f t="shared" si="18"/>
        <v>0</v>
      </c>
      <c r="E198" s="107">
        <f t="shared" si="19"/>
        <v>0</v>
      </c>
      <c r="F198" s="105">
        <v>0</v>
      </c>
      <c r="G198" s="106">
        <v>0</v>
      </c>
      <c r="H198" s="125">
        <f t="shared" si="20"/>
        <v>0</v>
      </c>
      <c r="I198" s="126" t="str">
        <f t="shared" si="16"/>
        <v/>
      </c>
      <c r="J198" s="105">
        <v>0.14000000000000001</v>
      </c>
      <c r="K198" s="106">
        <v>0</v>
      </c>
      <c r="L198" s="106">
        <f t="shared" si="21"/>
        <v>0.14000000000000001</v>
      </c>
      <c r="M198" s="107">
        <f t="shared" si="22"/>
        <v>2.3956649293184816E-7</v>
      </c>
      <c r="N198" s="106">
        <v>0</v>
      </c>
      <c r="O198" s="106">
        <v>0</v>
      </c>
      <c r="P198" s="125">
        <f t="shared" si="23"/>
        <v>0</v>
      </c>
      <c r="Q198" s="127" t="str">
        <f t="shared" si="17"/>
        <v/>
      </c>
    </row>
    <row r="199" spans="1:17" ht="16.5" x14ac:dyDescent="0.3">
      <c r="A199" s="104" t="s">
        <v>271</v>
      </c>
      <c r="B199" s="105">
        <v>0</v>
      </c>
      <c r="C199" s="106">
        <v>0</v>
      </c>
      <c r="D199" s="106">
        <f t="shared" si="18"/>
        <v>0</v>
      </c>
      <c r="E199" s="107">
        <f t="shared" si="19"/>
        <v>0</v>
      </c>
      <c r="F199" s="105">
        <v>0</v>
      </c>
      <c r="G199" s="106">
        <v>0</v>
      </c>
      <c r="H199" s="125">
        <f t="shared" si="20"/>
        <v>0</v>
      </c>
      <c r="I199" s="126" t="str">
        <f t="shared" si="16"/>
        <v/>
      </c>
      <c r="J199" s="105">
        <v>0</v>
      </c>
      <c r="K199" s="106">
        <v>0</v>
      </c>
      <c r="L199" s="106">
        <f t="shared" si="21"/>
        <v>0</v>
      </c>
      <c r="M199" s="107">
        <f t="shared" si="22"/>
        <v>0</v>
      </c>
      <c r="N199" s="106">
        <v>4.4999999999999998E-2</v>
      </c>
      <c r="O199" s="106">
        <v>0</v>
      </c>
      <c r="P199" s="125">
        <f t="shared" si="23"/>
        <v>4.4999999999999998E-2</v>
      </c>
      <c r="Q199" s="127">
        <f t="shared" si="17"/>
        <v>-1</v>
      </c>
    </row>
    <row r="200" spans="1:17" ht="16.5" x14ac:dyDescent="0.3">
      <c r="A200" s="104" t="s">
        <v>166</v>
      </c>
      <c r="B200" s="105">
        <v>0</v>
      </c>
      <c r="C200" s="106">
        <v>0</v>
      </c>
      <c r="D200" s="106">
        <f t="shared" si="18"/>
        <v>0</v>
      </c>
      <c r="E200" s="107">
        <f t="shared" si="19"/>
        <v>0</v>
      </c>
      <c r="F200" s="105">
        <v>1.5269999999999999</v>
      </c>
      <c r="G200" s="106">
        <v>0</v>
      </c>
      <c r="H200" s="125">
        <f t="shared" si="20"/>
        <v>1.5269999999999999</v>
      </c>
      <c r="I200" s="126">
        <f t="shared" ref="I200:I263" si="24">IFERROR(D200/H200-1,"")</f>
        <v>-1</v>
      </c>
      <c r="J200" s="105">
        <v>17.882999999999999</v>
      </c>
      <c r="K200" s="106">
        <v>0</v>
      </c>
      <c r="L200" s="106">
        <f t="shared" si="21"/>
        <v>17.882999999999999</v>
      </c>
      <c r="M200" s="107">
        <f t="shared" si="22"/>
        <v>3.0601197093573145E-5</v>
      </c>
      <c r="N200" s="106">
        <v>17.989000000000001</v>
      </c>
      <c r="O200" s="106">
        <v>0</v>
      </c>
      <c r="P200" s="125">
        <f t="shared" si="23"/>
        <v>17.989000000000001</v>
      </c>
      <c r="Q200" s="127">
        <f t="shared" ref="Q200:Q263" si="25">IFERROR(L200/P200-1,"")</f>
        <v>-5.8924898549114202E-3</v>
      </c>
    </row>
    <row r="201" spans="1:17" ht="16.5" x14ac:dyDescent="0.3">
      <c r="A201" s="104" t="s">
        <v>184</v>
      </c>
      <c r="B201" s="105">
        <v>0</v>
      </c>
      <c r="C201" s="106">
        <v>0</v>
      </c>
      <c r="D201" s="106">
        <f t="shared" si="18"/>
        <v>0</v>
      </c>
      <c r="E201" s="107">
        <f t="shared" si="19"/>
        <v>0</v>
      </c>
      <c r="F201" s="105">
        <v>0</v>
      </c>
      <c r="G201" s="106">
        <v>0</v>
      </c>
      <c r="H201" s="125">
        <f t="shared" si="20"/>
        <v>0</v>
      </c>
      <c r="I201" s="126" t="str">
        <f t="shared" si="24"/>
        <v/>
      </c>
      <c r="J201" s="105">
        <v>0</v>
      </c>
      <c r="K201" s="106">
        <v>0</v>
      </c>
      <c r="L201" s="106">
        <f t="shared" si="21"/>
        <v>0</v>
      </c>
      <c r="M201" s="107">
        <f t="shared" si="22"/>
        <v>0</v>
      </c>
      <c r="N201" s="106">
        <v>0.56000000000000005</v>
      </c>
      <c r="O201" s="106">
        <v>0</v>
      </c>
      <c r="P201" s="125">
        <f t="shared" si="23"/>
        <v>0.56000000000000005</v>
      </c>
      <c r="Q201" s="127">
        <f t="shared" si="25"/>
        <v>-1</v>
      </c>
    </row>
    <row r="202" spans="1:17" ht="16.5" x14ac:dyDescent="0.3">
      <c r="A202" s="104" t="s">
        <v>220</v>
      </c>
      <c r="B202" s="105">
        <v>0</v>
      </c>
      <c r="C202" s="106">
        <v>0</v>
      </c>
      <c r="D202" s="106">
        <f t="shared" ref="D202:D265" si="26">C202+B202</f>
        <v>0</v>
      </c>
      <c r="E202" s="107">
        <f t="shared" si="19"/>
        <v>0</v>
      </c>
      <c r="F202" s="105">
        <v>0</v>
      </c>
      <c r="G202" s="106">
        <v>0</v>
      </c>
      <c r="H202" s="125">
        <f t="shared" si="20"/>
        <v>0</v>
      </c>
      <c r="I202" s="126" t="str">
        <f t="shared" si="24"/>
        <v/>
      </c>
      <c r="J202" s="105">
        <v>0</v>
      </c>
      <c r="K202" s="106">
        <v>0</v>
      </c>
      <c r="L202" s="106">
        <f t="shared" si="21"/>
        <v>0</v>
      </c>
      <c r="M202" s="107">
        <f t="shared" si="22"/>
        <v>0</v>
      </c>
      <c r="N202" s="106">
        <v>0.01</v>
      </c>
      <c r="O202" s="106">
        <v>0</v>
      </c>
      <c r="P202" s="125">
        <f t="shared" si="23"/>
        <v>0.01</v>
      </c>
      <c r="Q202" s="127">
        <f t="shared" si="25"/>
        <v>-1</v>
      </c>
    </row>
    <row r="203" spans="1:17" ht="16.5" x14ac:dyDescent="0.3">
      <c r="A203" s="104" t="s">
        <v>191</v>
      </c>
      <c r="B203" s="105">
        <v>0</v>
      </c>
      <c r="C203" s="106">
        <v>0</v>
      </c>
      <c r="D203" s="106">
        <f t="shared" si="26"/>
        <v>0</v>
      </c>
      <c r="E203" s="107">
        <f t="shared" ref="E203:E266" si="27">D203/$D$7</f>
        <v>0</v>
      </c>
      <c r="F203" s="105">
        <v>0</v>
      </c>
      <c r="G203" s="106">
        <v>0</v>
      </c>
      <c r="H203" s="125">
        <f t="shared" ref="H203:H266" si="28">G203+F203</f>
        <v>0</v>
      </c>
      <c r="I203" s="126" t="str">
        <f t="shared" si="24"/>
        <v/>
      </c>
      <c r="J203" s="105">
        <v>0.15</v>
      </c>
      <c r="K203" s="106">
        <v>0</v>
      </c>
      <c r="L203" s="106">
        <f t="shared" ref="L203:L266" si="29">K203+J203</f>
        <v>0.15</v>
      </c>
      <c r="M203" s="107">
        <f t="shared" ref="M203:M266" si="30">L203/$L$7</f>
        <v>2.5667838528412297E-7</v>
      </c>
      <c r="N203" s="106">
        <v>0</v>
      </c>
      <c r="O203" s="106">
        <v>0</v>
      </c>
      <c r="P203" s="125">
        <f t="shared" ref="P203:P266" si="31">O203+N203</f>
        <v>0</v>
      </c>
      <c r="Q203" s="127" t="str">
        <f t="shared" si="25"/>
        <v/>
      </c>
    </row>
    <row r="204" spans="1:17" ht="16.5" x14ac:dyDescent="0.3">
      <c r="A204" s="104" t="s">
        <v>252</v>
      </c>
      <c r="B204" s="105">
        <v>0</v>
      </c>
      <c r="C204" s="106">
        <v>0</v>
      </c>
      <c r="D204" s="106">
        <f t="shared" si="26"/>
        <v>0</v>
      </c>
      <c r="E204" s="107">
        <f t="shared" si="27"/>
        <v>0</v>
      </c>
      <c r="F204" s="105">
        <v>0</v>
      </c>
      <c r="G204" s="106">
        <v>0</v>
      </c>
      <c r="H204" s="125">
        <f t="shared" si="28"/>
        <v>0</v>
      </c>
      <c r="I204" s="126" t="str">
        <f t="shared" si="24"/>
        <v/>
      </c>
      <c r="J204" s="105">
        <v>0.1</v>
      </c>
      <c r="K204" s="106">
        <v>0</v>
      </c>
      <c r="L204" s="106">
        <f t="shared" si="29"/>
        <v>0.1</v>
      </c>
      <c r="M204" s="107">
        <f t="shared" si="30"/>
        <v>1.7111892352274868E-7</v>
      </c>
      <c r="N204" s="106">
        <v>0.17</v>
      </c>
      <c r="O204" s="106">
        <v>0</v>
      </c>
      <c r="P204" s="125">
        <f t="shared" si="31"/>
        <v>0.17</v>
      </c>
      <c r="Q204" s="127">
        <f t="shared" si="25"/>
        <v>-0.41176470588235292</v>
      </c>
    </row>
    <row r="205" spans="1:17" ht="16.5" x14ac:dyDescent="0.3">
      <c r="A205" s="104" t="s">
        <v>283</v>
      </c>
      <c r="B205" s="105">
        <v>0</v>
      </c>
      <c r="C205" s="106">
        <v>0</v>
      </c>
      <c r="D205" s="106">
        <f t="shared" si="26"/>
        <v>0</v>
      </c>
      <c r="E205" s="107">
        <f t="shared" si="27"/>
        <v>0</v>
      </c>
      <c r="F205" s="105">
        <v>0</v>
      </c>
      <c r="G205" s="106">
        <v>0</v>
      </c>
      <c r="H205" s="125">
        <f t="shared" si="28"/>
        <v>0</v>
      </c>
      <c r="I205" s="126" t="str">
        <f t="shared" si="24"/>
        <v/>
      </c>
      <c r="J205" s="105">
        <v>0</v>
      </c>
      <c r="K205" s="106">
        <v>0</v>
      </c>
      <c r="L205" s="106">
        <f t="shared" si="29"/>
        <v>0</v>
      </c>
      <c r="M205" s="107">
        <f t="shared" si="30"/>
        <v>0</v>
      </c>
      <c r="N205" s="106">
        <v>1.4999999999999999E-2</v>
      </c>
      <c r="O205" s="106">
        <v>0</v>
      </c>
      <c r="P205" s="125">
        <f t="shared" si="31"/>
        <v>1.4999999999999999E-2</v>
      </c>
      <c r="Q205" s="127">
        <f t="shared" si="25"/>
        <v>-1</v>
      </c>
    </row>
    <row r="206" spans="1:17" ht="16.5" x14ac:dyDescent="0.3">
      <c r="A206" s="104" t="s">
        <v>211</v>
      </c>
      <c r="B206" s="105">
        <v>0</v>
      </c>
      <c r="C206" s="106">
        <v>0</v>
      </c>
      <c r="D206" s="106">
        <f t="shared" si="26"/>
        <v>0</v>
      </c>
      <c r="E206" s="107">
        <f t="shared" si="27"/>
        <v>0</v>
      </c>
      <c r="F206" s="105">
        <v>0</v>
      </c>
      <c r="G206" s="106">
        <v>0</v>
      </c>
      <c r="H206" s="125">
        <f t="shared" si="28"/>
        <v>0</v>
      </c>
      <c r="I206" s="126" t="str">
        <f t="shared" si="24"/>
        <v/>
      </c>
      <c r="J206" s="105">
        <v>0.14000000000000001</v>
      </c>
      <c r="K206" s="106">
        <v>0</v>
      </c>
      <c r="L206" s="106">
        <f t="shared" si="29"/>
        <v>0.14000000000000001</v>
      </c>
      <c r="M206" s="107">
        <f t="shared" si="30"/>
        <v>2.3956649293184816E-7</v>
      </c>
      <c r="N206" s="106">
        <v>0</v>
      </c>
      <c r="O206" s="106">
        <v>0</v>
      </c>
      <c r="P206" s="125">
        <f t="shared" si="31"/>
        <v>0</v>
      </c>
      <c r="Q206" s="127" t="str">
        <f t="shared" si="25"/>
        <v/>
      </c>
    </row>
    <row r="207" spans="1:17" ht="16.5" x14ac:dyDescent="0.3">
      <c r="A207" s="104" t="s">
        <v>305</v>
      </c>
      <c r="B207" s="105">
        <v>0</v>
      </c>
      <c r="C207" s="106">
        <v>0</v>
      </c>
      <c r="D207" s="106">
        <f t="shared" si="26"/>
        <v>0</v>
      </c>
      <c r="E207" s="107">
        <f t="shared" si="27"/>
        <v>0</v>
      </c>
      <c r="F207" s="105">
        <v>0</v>
      </c>
      <c r="G207" s="106">
        <v>0</v>
      </c>
      <c r="H207" s="125">
        <f t="shared" si="28"/>
        <v>0</v>
      </c>
      <c r="I207" s="126" t="str">
        <f t="shared" si="24"/>
        <v/>
      </c>
      <c r="J207" s="105">
        <v>1.6140000000000001</v>
      </c>
      <c r="K207" s="106">
        <v>0</v>
      </c>
      <c r="L207" s="106">
        <f t="shared" si="29"/>
        <v>1.6140000000000001</v>
      </c>
      <c r="M207" s="107">
        <f t="shared" si="30"/>
        <v>2.7618594256571636E-6</v>
      </c>
      <c r="N207" s="106">
        <v>1.2569999999999999</v>
      </c>
      <c r="O207" s="106">
        <v>0</v>
      </c>
      <c r="P207" s="125">
        <f t="shared" si="31"/>
        <v>1.2569999999999999</v>
      </c>
      <c r="Q207" s="127">
        <f t="shared" si="25"/>
        <v>0.28400954653937971</v>
      </c>
    </row>
    <row r="208" spans="1:17" ht="16.5" x14ac:dyDescent="0.3">
      <c r="A208" s="104" t="s">
        <v>196</v>
      </c>
      <c r="B208" s="105">
        <v>0</v>
      </c>
      <c r="C208" s="106">
        <v>0</v>
      </c>
      <c r="D208" s="106">
        <f t="shared" si="26"/>
        <v>0</v>
      </c>
      <c r="E208" s="107">
        <f t="shared" si="27"/>
        <v>0</v>
      </c>
      <c r="F208" s="105">
        <v>0</v>
      </c>
      <c r="G208" s="106">
        <v>0</v>
      </c>
      <c r="H208" s="125">
        <f t="shared" si="28"/>
        <v>0</v>
      </c>
      <c r="I208" s="126" t="str">
        <f t="shared" si="24"/>
        <v/>
      </c>
      <c r="J208" s="105">
        <v>0.45</v>
      </c>
      <c r="K208" s="106">
        <v>0</v>
      </c>
      <c r="L208" s="106">
        <f t="shared" si="29"/>
        <v>0.45</v>
      </c>
      <c r="M208" s="107">
        <f t="shared" si="30"/>
        <v>7.7003515585236902E-7</v>
      </c>
      <c r="N208" s="106">
        <v>0.40200000000000002</v>
      </c>
      <c r="O208" s="106">
        <v>0</v>
      </c>
      <c r="P208" s="125">
        <f t="shared" si="31"/>
        <v>0.40200000000000002</v>
      </c>
      <c r="Q208" s="127">
        <f t="shared" si="25"/>
        <v>0.11940298507462677</v>
      </c>
    </row>
    <row r="209" spans="1:17" ht="16.5" x14ac:dyDescent="0.3">
      <c r="A209" s="104" t="s">
        <v>171</v>
      </c>
      <c r="B209" s="105">
        <v>0</v>
      </c>
      <c r="C209" s="106">
        <v>0</v>
      </c>
      <c r="D209" s="106">
        <f t="shared" si="26"/>
        <v>0</v>
      </c>
      <c r="E209" s="107">
        <f t="shared" si="27"/>
        <v>0</v>
      </c>
      <c r="F209" s="105">
        <v>0</v>
      </c>
      <c r="G209" s="106">
        <v>0</v>
      </c>
      <c r="H209" s="125">
        <f t="shared" si="28"/>
        <v>0</v>
      </c>
      <c r="I209" s="126" t="str">
        <f t="shared" si="24"/>
        <v/>
      </c>
      <c r="J209" s="105">
        <v>0</v>
      </c>
      <c r="K209" s="106">
        <v>0</v>
      </c>
      <c r="L209" s="106">
        <f t="shared" si="29"/>
        <v>0</v>
      </c>
      <c r="M209" s="107">
        <f t="shared" si="30"/>
        <v>0</v>
      </c>
      <c r="N209" s="106">
        <v>0</v>
      </c>
      <c r="O209" s="106">
        <v>0</v>
      </c>
      <c r="P209" s="125">
        <f t="shared" si="31"/>
        <v>0</v>
      </c>
      <c r="Q209" s="127" t="str">
        <f t="shared" si="25"/>
        <v/>
      </c>
    </row>
    <row r="210" spans="1:17" ht="16.5" x14ac:dyDescent="0.3">
      <c r="A210" s="104" t="s">
        <v>137</v>
      </c>
      <c r="B210" s="105">
        <v>0</v>
      </c>
      <c r="C210" s="106">
        <v>0</v>
      </c>
      <c r="D210" s="106">
        <f t="shared" si="26"/>
        <v>0</v>
      </c>
      <c r="E210" s="107">
        <f t="shared" si="27"/>
        <v>0</v>
      </c>
      <c r="F210" s="105">
        <v>0</v>
      </c>
      <c r="G210" s="106">
        <v>0</v>
      </c>
      <c r="H210" s="125">
        <f t="shared" si="28"/>
        <v>0</v>
      </c>
      <c r="I210" s="126" t="str">
        <f t="shared" si="24"/>
        <v/>
      </c>
      <c r="J210" s="105">
        <v>0</v>
      </c>
      <c r="K210" s="106">
        <v>0</v>
      </c>
      <c r="L210" s="106">
        <f t="shared" si="29"/>
        <v>0</v>
      </c>
      <c r="M210" s="107">
        <f t="shared" si="30"/>
        <v>0</v>
      </c>
      <c r="N210" s="106">
        <v>2.5999999999999999E-2</v>
      </c>
      <c r="O210" s="106">
        <v>0</v>
      </c>
      <c r="P210" s="125">
        <f t="shared" si="31"/>
        <v>2.5999999999999999E-2</v>
      </c>
      <c r="Q210" s="127">
        <f t="shared" si="25"/>
        <v>-1</v>
      </c>
    </row>
    <row r="211" spans="1:17" ht="16.5" x14ac:dyDescent="0.3">
      <c r="A211" s="104" t="s">
        <v>263</v>
      </c>
      <c r="B211" s="105">
        <v>0</v>
      </c>
      <c r="C211" s="106">
        <v>0</v>
      </c>
      <c r="D211" s="106">
        <f t="shared" si="26"/>
        <v>0</v>
      </c>
      <c r="E211" s="107">
        <f t="shared" si="27"/>
        <v>0</v>
      </c>
      <c r="F211" s="105">
        <v>0</v>
      </c>
      <c r="G211" s="106">
        <v>0</v>
      </c>
      <c r="H211" s="125">
        <f t="shared" si="28"/>
        <v>0</v>
      </c>
      <c r="I211" s="126" t="str">
        <f t="shared" si="24"/>
        <v/>
      </c>
      <c r="J211" s="105">
        <v>0</v>
      </c>
      <c r="K211" s="106">
        <v>0</v>
      </c>
      <c r="L211" s="106">
        <f t="shared" si="29"/>
        <v>0</v>
      </c>
      <c r="M211" s="107">
        <f t="shared" si="30"/>
        <v>0</v>
      </c>
      <c r="N211" s="106">
        <v>0.02</v>
      </c>
      <c r="O211" s="106">
        <v>0</v>
      </c>
      <c r="P211" s="125">
        <f t="shared" si="31"/>
        <v>0.02</v>
      </c>
      <c r="Q211" s="127">
        <f t="shared" si="25"/>
        <v>-1</v>
      </c>
    </row>
    <row r="212" spans="1:17" ht="16.5" x14ac:dyDescent="0.3">
      <c r="A212" s="104" t="s">
        <v>251</v>
      </c>
      <c r="B212" s="105">
        <v>0</v>
      </c>
      <c r="C212" s="106">
        <v>0</v>
      </c>
      <c r="D212" s="106">
        <f t="shared" si="26"/>
        <v>0</v>
      </c>
      <c r="E212" s="107">
        <f t="shared" si="27"/>
        <v>0</v>
      </c>
      <c r="F212" s="105">
        <v>0</v>
      </c>
      <c r="G212" s="106">
        <v>0</v>
      </c>
      <c r="H212" s="125">
        <f t="shared" si="28"/>
        <v>0</v>
      </c>
      <c r="I212" s="126" t="str">
        <f t="shared" si="24"/>
        <v/>
      </c>
      <c r="J212" s="105">
        <v>0</v>
      </c>
      <c r="K212" s="106">
        <v>0</v>
      </c>
      <c r="L212" s="106">
        <f t="shared" si="29"/>
        <v>0</v>
      </c>
      <c r="M212" s="107">
        <f t="shared" si="30"/>
        <v>0</v>
      </c>
      <c r="N212" s="106">
        <v>0</v>
      </c>
      <c r="O212" s="106">
        <v>0</v>
      </c>
      <c r="P212" s="125">
        <f t="shared" si="31"/>
        <v>0</v>
      </c>
      <c r="Q212" s="127" t="str">
        <f t="shared" si="25"/>
        <v/>
      </c>
    </row>
    <row r="213" spans="1:17" ht="16.5" x14ac:dyDescent="0.3">
      <c r="A213" s="104" t="s">
        <v>139</v>
      </c>
      <c r="B213" s="105">
        <v>0</v>
      </c>
      <c r="C213" s="106">
        <v>0</v>
      </c>
      <c r="D213" s="106">
        <f t="shared" si="26"/>
        <v>0</v>
      </c>
      <c r="E213" s="107">
        <f t="shared" si="27"/>
        <v>0</v>
      </c>
      <c r="F213" s="105">
        <v>0</v>
      </c>
      <c r="G213" s="106">
        <v>0</v>
      </c>
      <c r="H213" s="125">
        <f t="shared" si="28"/>
        <v>0</v>
      </c>
      <c r="I213" s="126" t="str">
        <f t="shared" si="24"/>
        <v/>
      </c>
      <c r="J213" s="105">
        <v>0</v>
      </c>
      <c r="K213" s="106">
        <v>0</v>
      </c>
      <c r="L213" s="106">
        <f t="shared" si="29"/>
        <v>0</v>
      </c>
      <c r="M213" s="107">
        <f t="shared" si="30"/>
        <v>0</v>
      </c>
      <c r="N213" s="106">
        <v>0.35699999999999998</v>
      </c>
      <c r="O213" s="106">
        <v>0</v>
      </c>
      <c r="P213" s="125">
        <f t="shared" si="31"/>
        <v>0.35699999999999998</v>
      </c>
      <c r="Q213" s="127">
        <f t="shared" si="25"/>
        <v>-1</v>
      </c>
    </row>
    <row r="214" spans="1:17" ht="16.5" x14ac:dyDescent="0.3">
      <c r="A214" s="104" t="s">
        <v>195</v>
      </c>
      <c r="B214" s="105">
        <v>0</v>
      </c>
      <c r="C214" s="106">
        <v>0</v>
      </c>
      <c r="D214" s="106">
        <f t="shared" si="26"/>
        <v>0</v>
      </c>
      <c r="E214" s="107">
        <f t="shared" si="27"/>
        <v>0</v>
      </c>
      <c r="F214" s="105">
        <v>0</v>
      </c>
      <c r="G214" s="106">
        <v>0</v>
      </c>
      <c r="H214" s="125">
        <f t="shared" si="28"/>
        <v>0</v>
      </c>
      <c r="I214" s="126" t="str">
        <f t="shared" si="24"/>
        <v/>
      </c>
      <c r="J214" s="105">
        <v>0</v>
      </c>
      <c r="K214" s="106">
        <v>0</v>
      </c>
      <c r="L214" s="106">
        <f t="shared" si="29"/>
        <v>0</v>
      </c>
      <c r="M214" s="107">
        <f t="shared" si="30"/>
        <v>0</v>
      </c>
      <c r="N214" s="106">
        <v>6.3E-2</v>
      </c>
      <c r="O214" s="106">
        <v>0</v>
      </c>
      <c r="P214" s="125">
        <f t="shared" si="31"/>
        <v>6.3E-2</v>
      </c>
      <c r="Q214" s="127">
        <f t="shared" si="25"/>
        <v>-1</v>
      </c>
    </row>
    <row r="215" spans="1:17" ht="16.5" x14ac:dyDescent="0.3">
      <c r="A215" s="104" t="s">
        <v>198</v>
      </c>
      <c r="B215" s="105">
        <v>0</v>
      </c>
      <c r="C215" s="106">
        <v>0</v>
      </c>
      <c r="D215" s="106">
        <f t="shared" si="26"/>
        <v>0</v>
      </c>
      <c r="E215" s="107">
        <f t="shared" si="27"/>
        <v>0</v>
      </c>
      <c r="F215" s="105">
        <v>0</v>
      </c>
      <c r="G215" s="106">
        <v>0</v>
      </c>
      <c r="H215" s="125">
        <f t="shared" si="28"/>
        <v>0</v>
      </c>
      <c r="I215" s="126" t="str">
        <f t="shared" si="24"/>
        <v/>
      </c>
      <c r="J215" s="105">
        <v>0.108</v>
      </c>
      <c r="K215" s="106">
        <v>0</v>
      </c>
      <c r="L215" s="106">
        <f t="shared" si="29"/>
        <v>0.108</v>
      </c>
      <c r="M215" s="107">
        <f t="shared" si="30"/>
        <v>1.8480843740456855E-7</v>
      </c>
      <c r="N215" s="106">
        <v>0.33300000000000002</v>
      </c>
      <c r="O215" s="106">
        <v>0</v>
      </c>
      <c r="P215" s="125">
        <f t="shared" si="31"/>
        <v>0.33300000000000002</v>
      </c>
      <c r="Q215" s="127">
        <f t="shared" si="25"/>
        <v>-0.67567567567567566</v>
      </c>
    </row>
    <row r="216" spans="1:17" ht="16.5" x14ac:dyDescent="0.3">
      <c r="A216" s="104" t="s">
        <v>160</v>
      </c>
      <c r="B216" s="105">
        <v>0</v>
      </c>
      <c r="C216" s="106">
        <v>0</v>
      </c>
      <c r="D216" s="106">
        <f t="shared" si="26"/>
        <v>0</v>
      </c>
      <c r="E216" s="107">
        <f t="shared" si="27"/>
        <v>0</v>
      </c>
      <c r="F216" s="105">
        <v>0</v>
      </c>
      <c r="G216" s="106">
        <v>0</v>
      </c>
      <c r="H216" s="125">
        <f t="shared" si="28"/>
        <v>0</v>
      </c>
      <c r="I216" s="126" t="str">
        <f t="shared" si="24"/>
        <v/>
      </c>
      <c r="J216" s="105">
        <v>5.0000000000000001E-3</v>
      </c>
      <c r="K216" s="106">
        <v>0</v>
      </c>
      <c r="L216" s="106">
        <f t="shared" si="29"/>
        <v>5.0000000000000001E-3</v>
      </c>
      <c r="M216" s="107">
        <f t="shared" si="30"/>
        <v>8.5559461761374342E-9</v>
      </c>
      <c r="N216" s="106">
        <v>0</v>
      </c>
      <c r="O216" s="106">
        <v>0</v>
      </c>
      <c r="P216" s="125">
        <f t="shared" si="31"/>
        <v>0</v>
      </c>
      <c r="Q216" s="127" t="str">
        <f t="shared" si="25"/>
        <v/>
      </c>
    </row>
    <row r="217" spans="1:17" ht="16.5" x14ac:dyDescent="0.3">
      <c r="A217" s="104" t="s">
        <v>320</v>
      </c>
      <c r="B217" s="105">
        <v>0</v>
      </c>
      <c r="C217" s="106">
        <v>0</v>
      </c>
      <c r="D217" s="106">
        <f t="shared" si="26"/>
        <v>0</v>
      </c>
      <c r="E217" s="107">
        <f t="shared" si="27"/>
        <v>0</v>
      </c>
      <c r="F217" s="105">
        <v>0</v>
      </c>
      <c r="G217" s="106">
        <v>0</v>
      </c>
      <c r="H217" s="125">
        <f t="shared" si="28"/>
        <v>0</v>
      </c>
      <c r="I217" s="126" t="str">
        <f t="shared" si="24"/>
        <v/>
      </c>
      <c r="J217" s="105">
        <v>0</v>
      </c>
      <c r="K217" s="106">
        <v>0</v>
      </c>
      <c r="L217" s="106">
        <f t="shared" si="29"/>
        <v>0</v>
      </c>
      <c r="M217" s="107">
        <f t="shared" si="30"/>
        <v>0</v>
      </c>
      <c r="N217" s="106">
        <v>0.04</v>
      </c>
      <c r="O217" s="106">
        <v>0</v>
      </c>
      <c r="P217" s="125">
        <f t="shared" si="31"/>
        <v>0.04</v>
      </c>
      <c r="Q217" s="127">
        <f t="shared" si="25"/>
        <v>-1</v>
      </c>
    </row>
    <row r="218" spans="1:17" ht="16.5" x14ac:dyDescent="0.3">
      <c r="A218" s="104" t="s">
        <v>233</v>
      </c>
      <c r="B218" s="105">
        <v>0</v>
      </c>
      <c r="C218" s="106">
        <v>0</v>
      </c>
      <c r="D218" s="106">
        <f t="shared" si="26"/>
        <v>0</v>
      </c>
      <c r="E218" s="107">
        <f t="shared" si="27"/>
        <v>0</v>
      </c>
      <c r="F218" s="105">
        <v>0</v>
      </c>
      <c r="G218" s="106">
        <v>0</v>
      </c>
      <c r="H218" s="125">
        <f t="shared" si="28"/>
        <v>0</v>
      </c>
      <c r="I218" s="126" t="str">
        <f t="shared" si="24"/>
        <v/>
      </c>
      <c r="J218" s="105">
        <v>0</v>
      </c>
      <c r="K218" s="106">
        <v>0</v>
      </c>
      <c r="L218" s="106">
        <f t="shared" si="29"/>
        <v>0</v>
      </c>
      <c r="M218" s="107">
        <f t="shared" si="30"/>
        <v>0</v>
      </c>
      <c r="N218" s="106">
        <v>0.13</v>
      </c>
      <c r="O218" s="106">
        <v>0</v>
      </c>
      <c r="P218" s="125">
        <f t="shared" si="31"/>
        <v>0.13</v>
      </c>
      <c r="Q218" s="127">
        <f t="shared" si="25"/>
        <v>-1</v>
      </c>
    </row>
    <row r="219" spans="1:17" ht="16.5" x14ac:dyDescent="0.3">
      <c r="A219" s="104" t="s">
        <v>344</v>
      </c>
      <c r="B219" s="105">
        <v>0</v>
      </c>
      <c r="C219" s="106">
        <v>0</v>
      </c>
      <c r="D219" s="106">
        <f t="shared" si="26"/>
        <v>0</v>
      </c>
      <c r="E219" s="107">
        <f t="shared" si="27"/>
        <v>0</v>
      </c>
      <c r="F219" s="105">
        <v>0</v>
      </c>
      <c r="G219" s="106">
        <v>0</v>
      </c>
      <c r="H219" s="125">
        <f t="shared" si="28"/>
        <v>0</v>
      </c>
      <c r="I219" s="126" t="str">
        <f t="shared" si="24"/>
        <v/>
      </c>
      <c r="J219" s="105">
        <v>2.3E-2</v>
      </c>
      <c r="K219" s="106">
        <v>0</v>
      </c>
      <c r="L219" s="106">
        <f t="shared" si="29"/>
        <v>2.3E-2</v>
      </c>
      <c r="M219" s="107">
        <f t="shared" si="30"/>
        <v>3.9357352410232191E-8</v>
      </c>
      <c r="N219" s="106">
        <v>4.6260000000000003</v>
      </c>
      <c r="O219" s="106">
        <v>0</v>
      </c>
      <c r="P219" s="125">
        <f t="shared" si="31"/>
        <v>4.6260000000000003</v>
      </c>
      <c r="Q219" s="127">
        <f t="shared" si="25"/>
        <v>-0.9950281020319931</v>
      </c>
    </row>
    <row r="220" spans="1:17" ht="16.5" x14ac:dyDescent="0.3">
      <c r="A220" s="104" t="s">
        <v>254</v>
      </c>
      <c r="B220" s="105">
        <v>0</v>
      </c>
      <c r="C220" s="106">
        <v>0</v>
      </c>
      <c r="D220" s="106">
        <f t="shared" si="26"/>
        <v>0</v>
      </c>
      <c r="E220" s="107">
        <f t="shared" si="27"/>
        <v>0</v>
      </c>
      <c r="F220" s="105">
        <v>0</v>
      </c>
      <c r="G220" s="106">
        <v>0</v>
      </c>
      <c r="H220" s="125">
        <f t="shared" si="28"/>
        <v>0</v>
      </c>
      <c r="I220" s="126" t="str">
        <f t="shared" si="24"/>
        <v/>
      </c>
      <c r="J220" s="105">
        <v>0</v>
      </c>
      <c r="K220" s="106">
        <v>0</v>
      </c>
      <c r="L220" s="106">
        <f t="shared" si="29"/>
        <v>0</v>
      </c>
      <c r="M220" s="107">
        <f t="shared" si="30"/>
        <v>0</v>
      </c>
      <c r="N220" s="106">
        <v>0</v>
      </c>
      <c r="O220" s="106">
        <v>0</v>
      </c>
      <c r="P220" s="125">
        <f t="shared" si="31"/>
        <v>0</v>
      </c>
      <c r="Q220" s="127" t="str">
        <f t="shared" si="25"/>
        <v/>
      </c>
    </row>
    <row r="221" spans="1:17" ht="16.5" x14ac:dyDescent="0.3">
      <c r="A221" s="104" t="s">
        <v>221</v>
      </c>
      <c r="B221" s="105">
        <v>0</v>
      </c>
      <c r="C221" s="106">
        <v>0</v>
      </c>
      <c r="D221" s="106">
        <f t="shared" si="26"/>
        <v>0</v>
      </c>
      <c r="E221" s="107">
        <f t="shared" si="27"/>
        <v>0</v>
      </c>
      <c r="F221" s="105">
        <v>0</v>
      </c>
      <c r="G221" s="106">
        <v>0</v>
      </c>
      <c r="H221" s="125">
        <f t="shared" si="28"/>
        <v>0</v>
      </c>
      <c r="I221" s="126" t="str">
        <f t="shared" si="24"/>
        <v/>
      </c>
      <c r="J221" s="105">
        <v>0.39</v>
      </c>
      <c r="K221" s="106">
        <v>0</v>
      </c>
      <c r="L221" s="106">
        <f t="shared" si="29"/>
        <v>0.39</v>
      </c>
      <c r="M221" s="107">
        <f t="shared" si="30"/>
        <v>6.6736380173871981E-7</v>
      </c>
      <c r="N221" s="106">
        <v>0.40899999999999997</v>
      </c>
      <c r="O221" s="106">
        <v>0</v>
      </c>
      <c r="P221" s="125">
        <f t="shared" si="31"/>
        <v>0.40899999999999997</v>
      </c>
      <c r="Q221" s="127">
        <f t="shared" si="25"/>
        <v>-4.6454767726161306E-2</v>
      </c>
    </row>
    <row r="222" spans="1:17" ht="16.5" x14ac:dyDescent="0.3">
      <c r="A222" s="104" t="s">
        <v>190</v>
      </c>
      <c r="B222" s="105">
        <v>0</v>
      </c>
      <c r="C222" s="106">
        <v>0</v>
      </c>
      <c r="D222" s="106">
        <f t="shared" si="26"/>
        <v>0</v>
      </c>
      <c r="E222" s="107">
        <f t="shared" si="27"/>
        <v>0</v>
      </c>
      <c r="F222" s="105">
        <v>0</v>
      </c>
      <c r="G222" s="106">
        <v>0</v>
      </c>
      <c r="H222" s="125">
        <f t="shared" si="28"/>
        <v>0</v>
      </c>
      <c r="I222" s="126" t="str">
        <f t="shared" si="24"/>
        <v/>
      </c>
      <c r="J222" s="105">
        <v>54.207999999999998</v>
      </c>
      <c r="K222" s="106">
        <v>0</v>
      </c>
      <c r="L222" s="106">
        <f t="shared" si="29"/>
        <v>54.207999999999998</v>
      </c>
      <c r="M222" s="107">
        <f t="shared" si="30"/>
        <v>9.2760146063211601E-5</v>
      </c>
      <c r="N222" s="106">
        <v>167.22200000000001</v>
      </c>
      <c r="O222" s="106">
        <v>0</v>
      </c>
      <c r="P222" s="125">
        <f t="shared" si="31"/>
        <v>167.22200000000001</v>
      </c>
      <c r="Q222" s="127">
        <f t="shared" si="25"/>
        <v>-0.67583212735166431</v>
      </c>
    </row>
    <row r="223" spans="1:17" ht="16.5" x14ac:dyDescent="0.3">
      <c r="A223" s="104" t="s">
        <v>143</v>
      </c>
      <c r="B223" s="105">
        <v>0</v>
      </c>
      <c r="C223" s="106">
        <v>0</v>
      </c>
      <c r="D223" s="106">
        <f t="shared" si="26"/>
        <v>0</v>
      </c>
      <c r="E223" s="107">
        <f t="shared" si="27"/>
        <v>0</v>
      </c>
      <c r="F223" s="105">
        <v>0</v>
      </c>
      <c r="G223" s="106">
        <v>0</v>
      </c>
      <c r="H223" s="125">
        <f t="shared" si="28"/>
        <v>0</v>
      </c>
      <c r="I223" s="126" t="str">
        <f t="shared" si="24"/>
        <v/>
      </c>
      <c r="J223" s="105">
        <v>5.0000000000000001E-3</v>
      </c>
      <c r="K223" s="106">
        <v>0</v>
      </c>
      <c r="L223" s="106">
        <f t="shared" si="29"/>
        <v>5.0000000000000001E-3</v>
      </c>
      <c r="M223" s="107">
        <f t="shared" si="30"/>
        <v>8.5559461761374342E-9</v>
      </c>
      <c r="N223" s="106">
        <v>0</v>
      </c>
      <c r="O223" s="106">
        <v>0</v>
      </c>
      <c r="P223" s="125">
        <f t="shared" si="31"/>
        <v>0</v>
      </c>
      <c r="Q223" s="127" t="str">
        <f t="shared" si="25"/>
        <v/>
      </c>
    </row>
    <row r="224" spans="1:17" ht="16.5" x14ac:dyDescent="0.3">
      <c r="A224" s="104" t="s">
        <v>299</v>
      </c>
      <c r="B224" s="105">
        <v>0</v>
      </c>
      <c r="C224" s="106">
        <v>0</v>
      </c>
      <c r="D224" s="106">
        <f t="shared" si="26"/>
        <v>0</v>
      </c>
      <c r="E224" s="107">
        <f t="shared" si="27"/>
        <v>0</v>
      </c>
      <c r="F224" s="105">
        <v>0</v>
      </c>
      <c r="G224" s="106">
        <v>0</v>
      </c>
      <c r="H224" s="125">
        <f t="shared" si="28"/>
        <v>0</v>
      </c>
      <c r="I224" s="126" t="str">
        <f t="shared" si="24"/>
        <v/>
      </c>
      <c r="J224" s="105">
        <v>0.22</v>
      </c>
      <c r="K224" s="106">
        <v>0</v>
      </c>
      <c r="L224" s="106">
        <f t="shared" si="29"/>
        <v>0.22</v>
      </c>
      <c r="M224" s="107">
        <f t="shared" si="30"/>
        <v>3.764616317500471E-7</v>
      </c>
      <c r="N224" s="106">
        <v>3.0000000000000001E-3</v>
      </c>
      <c r="O224" s="106">
        <v>0</v>
      </c>
      <c r="P224" s="125">
        <f t="shared" si="31"/>
        <v>3.0000000000000001E-3</v>
      </c>
      <c r="Q224" s="127">
        <f t="shared" si="25"/>
        <v>72.333333333333329</v>
      </c>
    </row>
    <row r="225" spans="1:17" ht="16.5" x14ac:dyDescent="0.3">
      <c r="A225" s="104" t="s">
        <v>225</v>
      </c>
      <c r="B225" s="105">
        <v>0</v>
      </c>
      <c r="C225" s="106">
        <v>0</v>
      </c>
      <c r="D225" s="106">
        <f t="shared" si="26"/>
        <v>0</v>
      </c>
      <c r="E225" s="107">
        <f t="shared" si="27"/>
        <v>0</v>
      </c>
      <c r="F225" s="105">
        <v>0</v>
      </c>
      <c r="G225" s="106">
        <v>0</v>
      </c>
      <c r="H225" s="125">
        <f t="shared" si="28"/>
        <v>0</v>
      </c>
      <c r="I225" s="126" t="str">
        <f t="shared" si="24"/>
        <v/>
      </c>
      <c r="J225" s="105">
        <v>0.12</v>
      </c>
      <c r="K225" s="106">
        <v>0</v>
      </c>
      <c r="L225" s="106">
        <f t="shared" si="29"/>
        <v>0.12</v>
      </c>
      <c r="M225" s="107">
        <f t="shared" si="30"/>
        <v>2.0534270822729839E-7</v>
      </c>
      <c r="N225" s="106">
        <v>0</v>
      </c>
      <c r="O225" s="106">
        <v>0</v>
      </c>
      <c r="P225" s="125">
        <f t="shared" si="31"/>
        <v>0</v>
      </c>
      <c r="Q225" s="127" t="str">
        <f t="shared" si="25"/>
        <v/>
      </c>
    </row>
    <row r="226" spans="1:17" ht="16.5" x14ac:dyDescent="0.3">
      <c r="A226" s="104" t="s">
        <v>197</v>
      </c>
      <c r="B226" s="105">
        <v>0</v>
      </c>
      <c r="C226" s="106">
        <v>0</v>
      </c>
      <c r="D226" s="106">
        <f t="shared" si="26"/>
        <v>0</v>
      </c>
      <c r="E226" s="107">
        <f t="shared" si="27"/>
        <v>0</v>
      </c>
      <c r="F226" s="105">
        <v>0</v>
      </c>
      <c r="G226" s="106">
        <v>0</v>
      </c>
      <c r="H226" s="125">
        <f t="shared" si="28"/>
        <v>0</v>
      </c>
      <c r="I226" s="126" t="str">
        <f t="shared" si="24"/>
        <v/>
      </c>
      <c r="J226" s="105">
        <v>0</v>
      </c>
      <c r="K226" s="106">
        <v>0</v>
      </c>
      <c r="L226" s="106">
        <f t="shared" si="29"/>
        <v>0</v>
      </c>
      <c r="M226" s="107">
        <f t="shared" si="30"/>
        <v>0</v>
      </c>
      <c r="N226" s="106">
        <v>0.03</v>
      </c>
      <c r="O226" s="106">
        <v>0</v>
      </c>
      <c r="P226" s="125">
        <f t="shared" si="31"/>
        <v>0.03</v>
      </c>
      <c r="Q226" s="127">
        <f t="shared" si="25"/>
        <v>-1</v>
      </c>
    </row>
    <row r="227" spans="1:17" ht="16.5" x14ac:dyDescent="0.3">
      <c r="A227" s="104" t="s">
        <v>234</v>
      </c>
      <c r="B227" s="105">
        <v>0</v>
      </c>
      <c r="C227" s="106">
        <v>0</v>
      </c>
      <c r="D227" s="106">
        <f t="shared" si="26"/>
        <v>0</v>
      </c>
      <c r="E227" s="107">
        <f t="shared" si="27"/>
        <v>0</v>
      </c>
      <c r="F227" s="105">
        <v>0</v>
      </c>
      <c r="G227" s="106">
        <v>0</v>
      </c>
      <c r="H227" s="125">
        <f t="shared" si="28"/>
        <v>0</v>
      </c>
      <c r="I227" s="126" t="str">
        <f t="shared" si="24"/>
        <v/>
      </c>
      <c r="J227" s="105">
        <v>0</v>
      </c>
      <c r="K227" s="106">
        <v>0</v>
      </c>
      <c r="L227" s="106">
        <f t="shared" si="29"/>
        <v>0</v>
      </c>
      <c r="M227" s="107">
        <f t="shared" si="30"/>
        <v>0</v>
      </c>
      <c r="N227" s="106">
        <v>0</v>
      </c>
      <c r="O227" s="106">
        <v>0</v>
      </c>
      <c r="P227" s="125">
        <f t="shared" si="31"/>
        <v>0</v>
      </c>
      <c r="Q227" s="127" t="str">
        <f t="shared" si="25"/>
        <v/>
      </c>
    </row>
    <row r="228" spans="1:17" ht="16.5" x14ac:dyDescent="0.3">
      <c r="A228" s="104" t="s">
        <v>295</v>
      </c>
      <c r="B228" s="105">
        <v>0</v>
      </c>
      <c r="C228" s="106">
        <v>0</v>
      </c>
      <c r="D228" s="106">
        <f t="shared" si="26"/>
        <v>0</v>
      </c>
      <c r="E228" s="107">
        <f t="shared" si="27"/>
        <v>0</v>
      </c>
      <c r="F228" s="105">
        <v>0</v>
      </c>
      <c r="G228" s="106">
        <v>0</v>
      </c>
      <c r="H228" s="125">
        <f t="shared" si="28"/>
        <v>0</v>
      </c>
      <c r="I228" s="126" t="str">
        <f t="shared" si="24"/>
        <v/>
      </c>
      <c r="J228" s="105">
        <v>0.01</v>
      </c>
      <c r="K228" s="106">
        <v>0</v>
      </c>
      <c r="L228" s="106">
        <f t="shared" si="29"/>
        <v>0.01</v>
      </c>
      <c r="M228" s="107">
        <f t="shared" si="30"/>
        <v>1.7111892352274868E-8</v>
      </c>
      <c r="N228" s="106">
        <v>0</v>
      </c>
      <c r="O228" s="106">
        <v>0</v>
      </c>
      <c r="P228" s="125">
        <f t="shared" si="31"/>
        <v>0</v>
      </c>
      <c r="Q228" s="127" t="str">
        <f t="shared" si="25"/>
        <v/>
      </c>
    </row>
    <row r="229" spans="1:17" ht="16.5" x14ac:dyDescent="0.3">
      <c r="A229" s="104" t="s">
        <v>229</v>
      </c>
      <c r="B229" s="105">
        <v>0</v>
      </c>
      <c r="C229" s="106">
        <v>0</v>
      </c>
      <c r="D229" s="106">
        <f t="shared" si="26"/>
        <v>0</v>
      </c>
      <c r="E229" s="107">
        <f t="shared" si="27"/>
        <v>0</v>
      </c>
      <c r="F229" s="105">
        <v>0</v>
      </c>
      <c r="G229" s="106">
        <v>0</v>
      </c>
      <c r="H229" s="125">
        <f t="shared" si="28"/>
        <v>0</v>
      </c>
      <c r="I229" s="126" t="str">
        <f t="shared" si="24"/>
        <v/>
      </c>
      <c r="J229" s="105">
        <v>0.03</v>
      </c>
      <c r="K229" s="106">
        <v>0</v>
      </c>
      <c r="L229" s="106">
        <f t="shared" si="29"/>
        <v>0.03</v>
      </c>
      <c r="M229" s="107">
        <f t="shared" si="30"/>
        <v>5.1335677056824598E-8</v>
      </c>
      <c r="N229" s="106">
        <v>0</v>
      </c>
      <c r="O229" s="106">
        <v>0</v>
      </c>
      <c r="P229" s="125">
        <f t="shared" si="31"/>
        <v>0</v>
      </c>
      <c r="Q229" s="127" t="str">
        <f t="shared" si="25"/>
        <v/>
      </c>
    </row>
    <row r="230" spans="1:17" ht="16.5" x14ac:dyDescent="0.3">
      <c r="A230" s="104" t="s">
        <v>268</v>
      </c>
      <c r="B230" s="105">
        <v>0</v>
      </c>
      <c r="C230" s="106">
        <v>0</v>
      </c>
      <c r="D230" s="106">
        <f t="shared" si="26"/>
        <v>0</v>
      </c>
      <c r="E230" s="107">
        <f t="shared" si="27"/>
        <v>0</v>
      </c>
      <c r="F230" s="105">
        <v>0</v>
      </c>
      <c r="G230" s="106">
        <v>0</v>
      </c>
      <c r="H230" s="125">
        <f t="shared" si="28"/>
        <v>0</v>
      </c>
      <c r="I230" s="126" t="str">
        <f t="shared" si="24"/>
        <v/>
      </c>
      <c r="J230" s="105">
        <v>0</v>
      </c>
      <c r="K230" s="106">
        <v>0</v>
      </c>
      <c r="L230" s="106">
        <f t="shared" si="29"/>
        <v>0</v>
      </c>
      <c r="M230" s="107">
        <f t="shared" si="30"/>
        <v>0</v>
      </c>
      <c r="N230" s="106">
        <v>0.35</v>
      </c>
      <c r="O230" s="106">
        <v>0</v>
      </c>
      <c r="P230" s="125">
        <f t="shared" si="31"/>
        <v>0.35</v>
      </c>
      <c r="Q230" s="127">
        <f t="shared" si="25"/>
        <v>-1</v>
      </c>
    </row>
    <row r="231" spans="1:17" ht="16.5" x14ac:dyDescent="0.3">
      <c r="A231" s="104" t="s">
        <v>279</v>
      </c>
      <c r="B231" s="105">
        <v>0</v>
      </c>
      <c r="C231" s="106">
        <v>0</v>
      </c>
      <c r="D231" s="106">
        <f t="shared" si="26"/>
        <v>0</v>
      </c>
      <c r="E231" s="107">
        <f t="shared" si="27"/>
        <v>0</v>
      </c>
      <c r="F231" s="105">
        <v>0</v>
      </c>
      <c r="G231" s="106">
        <v>0</v>
      </c>
      <c r="H231" s="125">
        <f t="shared" si="28"/>
        <v>0</v>
      </c>
      <c r="I231" s="126" t="str">
        <f t="shared" si="24"/>
        <v/>
      </c>
      <c r="J231" s="105">
        <v>0</v>
      </c>
      <c r="K231" s="106">
        <v>0</v>
      </c>
      <c r="L231" s="106">
        <f t="shared" si="29"/>
        <v>0</v>
      </c>
      <c r="M231" s="107">
        <f t="shared" si="30"/>
        <v>0</v>
      </c>
      <c r="N231" s="106">
        <v>8.9999999999999993E-3</v>
      </c>
      <c r="O231" s="106">
        <v>0</v>
      </c>
      <c r="P231" s="125">
        <f t="shared" si="31"/>
        <v>8.9999999999999993E-3</v>
      </c>
      <c r="Q231" s="127">
        <f t="shared" si="25"/>
        <v>-1</v>
      </c>
    </row>
    <row r="232" spans="1:17" ht="16.5" x14ac:dyDescent="0.3">
      <c r="A232" s="104" t="s">
        <v>183</v>
      </c>
      <c r="B232" s="105">
        <v>0</v>
      </c>
      <c r="C232" s="106">
        <v>0</v>
      </c>
      <c r="D232" s="106">
        <f t="shared" si="26"/>
        <v>0</v>
      </c>
      <c r="E232" s="107">
        <f t="shared" si="27"/>
        <v>0</v>
      </c>
      <c r="F232" s="105">
        <v>0</v>
      </c>
      <c r="G232" s="106">
        <v>0</v>
      </c>
      <c r="H232" s="125">
        <f t="shared" si="28"/>
        <v>0</v>
      </c>
      <c r="I232" s="126" t="str">
        <f t="shared" si="24"/>
        <v/>
      </c>
      <c r="J232" s="105">
        <v>0</v>
      </c>
      <c r="K232" s="106">
        <v>0</v>
      </c>
      <c r="L232" s="106">
        <f t="shared" si="29"/>
        <v>0</v>
      </c>
      <c r="M232" s="107">
        <f t="shared" si="30"/>
        <v>0</v>
      </c>
      <c r="N232" s="106">
        <v>0</v>
      </c>
      <c r="O232" s="106">
        <v>0</v>
      </c>
      <c r="P232" s="125">
        <f t="shared" si="31"/>
        <v>0</v>
      </c>
      <c r="Q232" s="127" t="str">
        <f t="shared" si="25"/>
        <v/>
      </c>
    </row>
    <row r="233" spans="1:17" ht="16.5" x14ac:dyDescent="0.3">
      <c r="A233" s="104" t="s">
        <v>350</v>
      </c>
      <c r="B233" s="105">
        <v>0</v>
      </c>
      <c r="C233" s="106">
        <v>0</v>
      </c>
      <c r="D233" s="106">
        <f t="shared" si="26"/>
        <v>0</v>
      </c>
      <c r="E233" s="107">
        <f t="shared" si="27"/>
        <v>0</v>
      </c>
      <c r="F233" s="105">
        <v>0</v>
      </c>
      <c r="G233" s="106">
        <v>0</v>
      </c>
      <c r="H233" s="125">
        <f t="shared" si="28"/>
        <v>0</v>
      </c>
      <c r="I233" s="126" t="str">
        <f t="shared" si="24"/>
        <v/>
      </c>
      <c r="J233" s="105">
        <v>5.5E-2</v>
      </c>
      <c r="K233" s="106">
        <v>0</v>
      </c>
      <c r="L233" s="106">
        <f t="shared" si="29"/>
        <v>5.5E-2</v>
      </c>
      <c r="M233" s="107">
        <f t="shared" si="30"/>
        <v>9.4115407937511776E-8</v>
      </c>
      <c r="N233" s="106">
        <v>0</v>
      </c>
      <c r="O233" s="106">
        <v>0</v>
      </c>
      <c r="P233" s="125">
        <f t="shared" si="31"/>
        <v>0</v>
      </c>
      <c r="Q233" s="127" t="str">
        <f t="shared" si="25"/>
        <v/>
      </c>
    </row>
    <row r="234" spans="1:17" ht="16.5" x14ac:dyDescent="0.3">
      <c r="A234" s="104" t="s">
        <v>165</v>
      </c>
      <c r="B234" s="105">
        <v>0</v>
      </c>
      <c r="C234" s="106">
        <v>0</v>
      </c>
      <c r="D234" s="106">
        <f t="shared" si="26"/>
        <v>0</v>
      </c>
      <c r="E234" s="107">
        <f t="shared" si="27"/>
        <v>0</v>
      </c>
      <c r="F234" s="105">
        <v>0</v>
      </c>
      <c r="G234" s="106">
        <v>0</v>
      </c>
      <c r="H234" s="125">
        <f t="shared" si="28"/>
        <v>0</v>
      </c>
      <c r="I234" s="126" t="str">
        <f t="shared" si="24"/>
        <v/>
      </c>
      <c r="J234" s="105">
        <v>0</v>
      </c>
      <c r="K234" s="106">
        <v>0</v>
      </c>
      <c r="L234" s="106">
        <f t="shared" si="29"/>
        <v>0</v>
      </c>
      <c r="M234" s="107">
        <f t="shared" si="30"/>
        <v>0</v>
      </c>
      <c r="N234" s="106">
        <v>0.05</v>
      </c>
      <c r="O234" s="106">
        <v>0</v>
      </c>
      <c r="P234" s="125">
        <f t="shared" si="31"/>
        <v>0.05</v>
      </c>
      <c r="Q234" s="127">
        <f t="shared" si="25"/>
        <v>-1</v>
      </c>
    </row>
    <row r="235" spans="1:17" ht="16.5" x14ac:dyDescent="0.3">
      <c r="A235" s="104" t="s">
        <v>154</v>
      </c>
      <c r="B235" s="105">
        <v>0</v>
      </c>
      <c r="C235" s="106">
        <v>0</v>
      </c>
      <c r="D235" s="106">
        <f t="shared" si="26"/>
        <v>0</v>
      </c>
      <c r="E235" s="107">
        <f t="shared" si="27"/>
        <v>0</v>
      </c>
      <c r="F235" s="105">
        <v>0</v>
      </c>
      <c r="G235" s="106">
        <v>0</v>
      </c>
      <c r="H235" s="125">
        <f t="shared" si="28"/>
        <v>0</v>
      </c>
      <c r="I235" s="126" t="str">
        <f t="shared" si="24"/>
        <v/>
      </c>
      <c r="J235" s="105">
        <v>0</v>
      </c>
      <c r="K235" s="106">
        <v>0</v>
      </c>
      <c r="L235" s="106">
        <f t="shared" si="29"/>
        <v>0</v>
      </c>
      <c r="M235" s="107">
        <f t="shared" si="30"/>
        <v>0</v>
      </c>
      <c r="N235" s="106">
        <v>0.77</v>
      </c>
      <c r="O235" s="106">
        <v>0</v>
      </c>
      <c r="P235" s="125">
        <f t="shared" si="31"/>
        <v>0.77</v>
      </c>
      <c r="Q235" s="127">
        <f t="shared" si="25"/>
        <v>-1</v>
      </c>
    </row>
    <row r="236" spans="1:17" ht="16.5" x14ac:dyDescent="0.3">
      <c r="A236" s="104" t="s">
        <v>262</v>
      </c>
      <c r="B236" s="105">
        <v>0</v>
      </c>
      <c r="C236" s="106">
        <v>0</v>
      </c>
      <c r="D236" s="106">
        <f t="shared" si="26"/>
        <v>0</v>
      </c>
      <c r="E236" s="107">
        <f t="shared" si="27"/>
        <v>0</v>
      </c>
      <c r="F236" s="105">
        <v>0</v>
      </c>
      <c r="G236" s="106">
        <v>0</v>
      </c>
      <c r="H236" s="125">
        <f t="shared" si="28"/>
        <v>0</v>
      </c>
      <c r="I236" s="126" t="str">
        <f t="shared" si="24"/>
        <v/>
      </c>
      <c r="J236" s="105">
        <v>0.7</v>
      </c>
      <c r="K236" s="106">
        <v>0</v>
      </c>
      <c r="L236" s="106">
        <f t="shared" si="29"/>
        <v>0.7</v>
      </c>
      <c r="M236" s="107">
        <f t="shared" si="30"/>
        <v>1.1978324646592407E-6</v>
      </c>
      <c r="N236" s="106">
        <v>0</v>
      </c>
      <c r="O236" s="106">
        <v>0</v>
      </c>
      <c r="P236" s="125">
        <f t="shared" si="31"/>
        <v>0</v>
      </c>
      <c r="Q236" s="127" t="str">
        <f t="shared" si="25"/>
        <v/>
      </c>
    </row>
    <row r="237" spans="1:17" ht="16.5" x14ac:dyDescent="0.3">
      <c r="A237" s="104" t="s">
        <v>186</v>
      </c>
      <c r="B237" s="105">
        <v>0</v>
      </c>
      <c r="C237" s="106">
        <v>0</v>
      </c>
      <c r="D237" s="106">
        <f t="shared" si="26"/>
        <v>0</v>
      </c>
      <c r="E237" s="107">
        <f t="shared" si="27"/>
        <v>0</v>
      </c>
      <c r="F237" s="105">
        <v>0</v>
      </c>
      <c r="G237" s="106">
        <v>0</v>
      </c>
      <c r="H237" s="125">
        <f t="shared" si="28"/>
        <v>0</v>
      </c>
      <c r="I237" s="126" t="str">
        <f t="shared" si="24"/>
        <v/>
      </c>
      <c r="J237" s="105">
        <v>0</v>
      </c>
      <c r="K237" s="106">
        <v>0</v>
      </c>
      <c r="L237" s="106">
        <f t="shared" si="29"/>
        <v>0</v>
      </c>
      <c r="M237" s="107">
        <f t="shared" si="30"/>
        <v>0</v>
      </c>
      <c r="N237" s="106">
        <v>0</v>
      </c>
      <c r="O237" s="106">
        <v>0</v>
      </c>
      <c r="P237" s="125">
        <f t="shared" si="31"/>
        <v>0</v>
      </c>
      <c r="Q237" s="127" t="str">
        <f t="shared" si="25"/>
        <v/>
      </c>
    </row>
    <row r="238" spans="1:17" ht="16.5" x14ac:dyDescent="0.3">
      <c r="A238" s="104" t="s">
        <v>200</v>
      </c>
      <c r="B238" s="105">
        <v>0</v>
      </c>
      <c r="C238" s="106">
        <v>0</v>
      </c>
      <c r="D238" s="106">
        <f t="shared" si="26"/>
        <v>0</v>
      </c>
      <c r="E238" s="107">
        <f t="shared" si="27"/>
        <v>0</v>
      </c>
      <c r="F238" s="105">
        <v>0</v>
      </c>
      <c r="G238" s="106">
        <v>0</v>
      </c>
      <c r="H238" s="125">
        <f t="shared" si="28"/>
        <v>0</v>
      </c>
      <c r="I238" s="126" t="str">
        <f t="shared" si="24"/>
        <v/>
      </c>
      <c r="J238" s="105">
        <v>0</v>
      </c>
      <c r="K238" s="106">
        <v>0</v>
      </c>
      <c r="L238" s="106">
        <f t="shared" si="29"/>
        <v>0</v>
      </c>
      <c r="M238" s="107">
        <f t="shared" si="30"/>
        <v>0</v>
      </c>
      <c r="N238" s="106">
        <v>0</v>
      </c>
      <c r="O238" s="106">
        <v>0</v>
      </c>
      <c r="P238" s="125">
        <f t="shared" si="31"/>
        <v>0</v>
      </c>
      <c r="Q238" s="127" t="str">
        <f t="shared" si="25"/>
        <v/>
      </c>
    </row>
    <row r="239" spans="1:17" ht="16.5" x14ac:dyDescent="0.3">
      <c r="A239" s="104" t="s">
        <v>291</v>
      </c>
      <c r="B239" s="105">
        <v>0</v>
      </c>
      <c r="C239" s="106">
        <v>0</v>
      </c>
      <c r="D239" s="106">
        <f t="shared" si="26"/>
        <v>0</v>
      </c>
      <c r="E239" s="107">
        <f t="shared" si="27"/>
        <v>0</v>
      </c>
      <c r="F239" s="105">
        <v>0</v>
      </c>
      <c r="G239" s="106">
        <v>0</v>
      </c>
      <c r="H239" s="125">
        <f t="shared" si="28"/>
        <v>0</v>
      </c>
      <c r="I239" s="126" t="str">
        <f t="shared" si="24"/>
        <v/>
      </c>
      <c r="J239" s="105">
        <v>2.5259999999999998</v>
      </c>
      <c r="K239" s="106">
        <v>0</v>
      </c>
      <c r="L239" s="106">
        <f t="shared" si="29"/>
        <v>2.5259999999999998</v>
      </c>
      <c r="M239" s="107">
        <f t="shared" si="30"/>
        <v>4.3224640081846307E-6</v>
      </c>
      <c r="N239" s="106">
        <v>1.03</v>
      </c>
      <c r="O239" s="106">
        <v>0</v>
      </c>
      <c r="P239" s="125">
        <f t="shared" si="31"/>
        <v>1.03</v>
      </c>
      <c r="Q239" s="127">
        <f t="shared" si="25"/>
        <v>1.452427184466019</v>
      </c>
    </row>
    <row r="240" spans="1:17" ht="16.5" x14ac:dyDescent="0.3">
      <c r="A240" s="104" t="s">
        <v>202</v>
      </c>
      <c r="B240" s="105">
        <v>0</v>
      </c>
      <c r="C240" s="106">
        <v>0</v>
      </c>
      <c r="D240" s="106">
        <f t="shared" si="26"/>
        <v>0</v>
      </c>
      <c r="E240" s="107">
        <f t="shared" si="27"/>
        <v>0</v>
      </c>
      <c r="F240" s="105">
        <v>0</v>
      </c>
      <c r="G240" s="106">
        <v>0</v>
      </c>
      <c r="H240" s="125">
        <f t="shared" si="28"/>
        <v>0</v>
      </c>
      <c r="I240" s="126" t="str">
        <f t="shared" si="24"/>
        <v/>
      </c>
      <c r="J240" s="105">
        <v>0.05</v>
      </c>
      <c r="K240" s="106">
        <v>0</v>
      </c>
      <c r="L240" s="106">
        <f t="shared" si="29"/>
        <v>0.05</v>
      </c>
      <c r="M240" s="107">
        <f t="shared" si="30"/>
        <v>8.5559461761374342E-8</v>
      </c>
      <c r="N240" s="106">
        <v>0</v>
      </c>
      <c r="O240" s="106">
        <v>0</v>
      </c>
      <c r="P240" s="125">
        <f t="shared" si="31"/>
        <v>0</v>
      </c>
      <c r="Q240" s="127" t="str">
        <f t="shared" si="25"/>
        <v/>
      </c>
    </row>
    <row r="241" spans="1:17" ht="16.5" x14ac:dyDescent="0.3">
      <c r="A241" s="104" t="s">
        <v>261</v>
      </c>
      <c r="B241" s="105">
        <v>0</v>
      </c>
      <c r="C241" s="106">
        <v>0</v>
      </c>
      <c r="D241" s="106">
        <f t="shared" si="26"/>
        <v>0</v>
      </c>
      <c r="E241" s="107">
        <f t="shared" si="27"/>
        <v>0</v>
      </c>
      <c r="F241" s="105">
        <v>0</v>
      </c>
      <c r="G241" s="106">
        <v>0</v>
      </c>
      <c r="H241" s="125">
        <f t="shared" si="28"/>
        <v>0</v>
      </c>
      <c r="I241" s="126" t="str">
        <f t="shared" si="24"/>
        <v/>
      </c>
      <c r="J241" s="105">
        <v>0</v>
      </c>
      <c r="K241" s="106">
        <v>0</v>
      </c>
      <c r="L241" s="106">
        <f t="shared" si="29"/>
        <v>0</v>
      </c>
      <c r="M241" s="107">
        <f t="shared" si="30"/>
        <v>0</v>
      </c>
      <c r="N241" s="106">
        <v>0</v>
      </c>
      <c r="O241" s="106">
        <v>0</v>
      </c>
      <c r="P241" s="125">
        <f t="shared" si="31"/>
        <v>0</v>
      </c>
      <c r="Q241" s="127" t="str">
        <f t="shared" si="25"/>
        <v/>
      </c>
    </row>
    <row r="242" spans="1:17" ht="16.5" x14ac:dyDescent="0.3">
      <c r="A242" s="104" t="s">
        <v>360</v>
      </c>
      <c r="B242" s="105">
        <v>0</v>
      </c>
      <c r="C242" s="106">
        <v>0</v>
      </c>
      <c r="D242" s="106">
        <f t="shared" si="26"/>
        <v>0</v>
      </c>
      <c r="E242" s="107">
        <f t="shared" si="27"/>
        <v>0</v>
      </c>
      <c r="F242" s="105">
        <v>0</v>
      </c>
      <c r="G242" s="106">
        <v>0</v>
      </c>
      <c r="H242" s="125">
        <f t="shared" si="28"/>
        <v>0</v>
      </c>
      <c r="I242" s="126" t="str">
        <f t="shared" si="24"/>
        <v/>
      </c>
      <c r="J242" s="105">
        <v>27.7</v>
      </c>
      <c r="K242" s="106">
        <v>0</v>
      </c>
      <c r="L242" s="106">
        <f t="shared" si="29"/>
        <v>27.7</v>
      </c>
      <c r="M242" s="107">
        <f t="shared" si="30"/>
        <v>4.7399941815801378E-5</v>
      </c>
      <c r="N242" s="106">
        <v>7.5</v>
      </c>
      <c r="O242" s="106">
        <v>0</v>
      </c>
      <c r="P242" s="125">
        <f t="shared" si="31"/>
        <v>7.5</v>
      </c>
      <c r="Q242" s="127">
        <f t="shared" si="25"/>
        <v>2.6933333333333334</v>
      </c>
    </row>
    <row r="243" spans="1:17" ht="16.5" x14ac:dyDescent="0.3">
      <c r="A243" s="104" t="s">
        <v>300</v>
      </c>
      <c r="B243" s="105">
        <v>0</v>
      </c>
      <c r="C243" s="106">
        <v>0</v>
      </c>
      <c r="D243" s="106">
        <f t="shared" si="26"/>
        <v>0</v>
      </c>
      <c r="E243" s="107">
        <f t="shared" si="27"/>
        <v>0</v>
      </c>
      <c r="F243" s="105">
        <v>0</v>
      </c>
      <c r="G243" s="106">
        <v>0</v>
      </c>
      <c r="H243" s="125">
        <f t="shared" si="28"/>
        <v>0</v>
      </c>
      <c r="I243" s="126" t="str">
        <f t="shared" si="24"/>
        <v/>
      </c>
      <c r="J243" s="105">
        <v>0.12</v>
      </c>
      <c r="K243" s="106">
        <v>0</v>
      </c>
      <c r="L243" s="106">
        <f t="shared" si="29"/>
        <v>0.12</v>
      </c>
      <c r="M243" s="107">
        <f t="shared" si="30"/>
        <v>2.0534270822729839E-7</v>
      </c>
      <c r="N243" s="106">
        <v>0</v>
      </c>
      <c r="O243" s="106">
        <v>0</v>
      </c>
      <c r="P243" s="125">
        <f t="shared" si="31"/>
        <v>0</v>
      </c>
      <c r="Q243" s="127" t="str">
        <f t="shared" si="25"/>
        <v/>
      </c>
    </row>
    <row r="244" spans="1:17" ht="16.5" x14ac:dyDescent="0.3">
      <c r="A244" s="104" t="s">
        <v>266</v>
      </c>
      <c r="B244" s="105">
        <v>0</v>
      </c>
      <c r="C244" s="106">
        <v>0</v>
      </c>
      <c r="D244" s="106">
        <f t="shared" si="26"/>
        <v>0</v>
      </c>
      <c r="E244" s="107">
        <f t="shared" si="27"/>
        <v>0</v>
      </c>
      <c r="F244" s="105">
        <v>0</v>
      </c>
      <c r="G244" s="106">
        <v>0</v>
      </c>
      <c r="H244" s="125">
        <f t="shared" si="28"/>
        <v>0</v>
      </c>
      <c r="I244" s="126" t="str">
        <f t="shared" si="24"/>
        <v/>
      </c>
      <c r="J244" s="105">
        <v>0</v>
      </c>
      <c r="K244" s="106">
        <v>0</v>
      </c>
      <c r="L244" s="106">
        <f t="shared" si="29"/>
        <v>0</v>
      </c>
      <c r="M244" s="107">
        <f t="shared" si="30"/>
        <v>0</v>
      </c>
      <c r="N244" s="106">
        <v>1E-3</v>
      </c>
      <c r="O244" s="106">
        <v>0</v>
      </c>
      <c r="P244" s="125">
        <f t="shared" si="31"/>
        <v>1E-3</v>
      </c>
      <c r="Q244" s="127">
        <f t="shared" si="25"/>
        <v>-1</v>
      </c>
    </row>
    <row r="245" spans="1:17" ht="16.5" x14ac:dyDescent="0.3">
      <c r="A245" s="104" t="s">
        <v>189</v>
      </c>
      <c r="B245" s="105">
        <v>0</v>
      </c>
      <c r="C245" s="106">
        <v>0</v>
      </c>
      <c r="D245" s="106">
        <f t="shared" si="26"/>
        <v>0</v>
      </c>
      <c r="E245" s="107">
        <f t="shared" si="27"/>
        <v>0</v>
      </c>
      <c r="F245" s="105">
        <v>0</v>
      </c>
      <c r="G245" s="106">
        <v>0</v>
      </c>
      <c r="H245" s="125">
        <f t="shared" si="28"/>
        <v>0</v>
      </c>
      <c r="I245" s="126" t="str">
        <f t="shared" si="24"/>
        <v/>
      </c>
      <c r="J245" s="105">
        <v>0</v>
      </c>
      <c r="K245" s="106">
        <v>0</v>
      </c>
      <c r="L245" s="106">
        <f t="shared" si="29"/>
        <v>0</v>
      </c>
      <c r="M245" s="107">
        <f t="shared" si="30"/>
        <v>0</v>
      </c>
      <c r="N245" s="106">
        <v>0</v>
      </c>
      <c r="O245" s="106">
        <v>0</v>
      </c>
      <c r="P245" s="125">
        <f t="shared" si="31"/>
        <v>0</v>
      </c>
      <c r="Q245" s="127" t="str">
        <f t="shared" si="25"/>
        <v/>
      </c>
    </row>
    <row r="246" spans="1:17" ht="16.5" x14ac:dyDescent="0.3">
      <c r="A246" s="104" t="s">
        <v>359</v>
      </c>
      <c r="B246" s="105">
        <v>0</v>
      </c>
      <c r="C246" s="106">
        <v>0</v>
      </c>
      <c r="D246" s="106">
        <f t="shared" si="26"/>
        <v>0</v>
      </c>
      <c r="E246" s="107">
        <f t="shared" si="27"/>
        <v>0</v>
      </c>
      <c r="F246" s="105">
        <v>0</v>
      </c>
      <c r="G246" s="106">
        <v>0</v>
      </c>
      <c r="H246" s="125">
        <f t="shared" si="28"/>
        <v>0</v>
      </c>
      <c r="I246" s="126" t="str">
        <f t="shared" si="24"/>
        <v/>
      </c>
      <c r="J246" s="105">
        <v>0.11</v>
      </c>
      <c r="K246" s="106">
        <v>0</v>
      </c>
      <c r="L246" s="106">
        <f t="shared" si="29"/>
        <v>0.11</v>
      </c>
      <c r="M246" s="107">
        <f t="shared" si="30"/>
        <v>1.8823081587502355E-7</v>
      </c>
      <c r="N246" s="106">
        <v>1.0980000000000001</v>
      </c>
      <c r="O246" s="106">
        <v>0</v>
      </c>
      <c r="P246" s="125">
        <f t="shared" si="31"/>
        <v>1.0980000000000001</v>
      </c>
      <c r="Q246" s="127">
        <f t="shared" si="25"/>
        <v>-0.89981785063752273</v>
      </c>
    </row>
    <row r="247" spans="1:17" ht="16.5" x14ac:dyDescent="0.3">
      <c r="A247" s="104" t="s">
        <v>304</v>
      </c>
      <c r="B247" s="105">
        <v>0</v>
      </c>
      <c r="C247" s="106">
        <v>0</v>
      </c>
      <c r="D247" s="106">
        <f t="shared" si="26"/>
        <v>0</v>
      </c>
      <c r="E247" s="107">
        <f t="shared" si="27"/>
        <v>0</v>
      </c>
      <c r="F247" s="105">
        <v>0</v>
      </c>
      <c r="G247" s="106">
        <v>0</v>
      </c>
      <c r="H247" s="125">
        <f t="shared" si="28"/>
        <v>0</v>
      </c>
      <c r="I247" s="126" t="str">
        <f t="shared" si="24"/>
        <v/>
      </c>
      <c r="J247" s="105">
        <v>0.63200000000000001</v>
      </c>
      <c r="K247" s="106">
        <v>0</v>
      </c>
      <c r="L247" s="106">
        <f t="shared" si="29"/>
        <v>0.63200000000000001</v>
      </c>
      <c r="M247" s="107">
        <f t="shared" si="30"/>
        <v>1.0814715966637717E-6</v>
      </c>
      <c r="N247" s="106">
        <v>0</v>
      </c>
      <c r="O247" s="106">
        <v>0</v>
      </c>
      <c r="P247" s="125">
        <f t="shared" si="31"/>
        <v>0</v>
      </c>
      <c r="Q247" s="127" t="str">
        <f t="shared" si="25"/>
        <v/>
      </c>
    </row>
    <row r="248" spans="1:17" ht="16.5" x14ac:dyDescent="0.3">
      <c r="A248" s="104" t="s">
        <v>176</v>
      </c>
      <c r="B248" s="105">
        <v>0</v>
      </c>
      <c r="C248" s="106">
        <v>0</v>
      </c>
      <c r="D248" s="106">
        <f t="shared" si="26"/>
        <v>0</v>
      </c>
      <c r="E248" s="107">
        <f t="shared" si="27"/>
        <v>0</v>
      </c>
      <c r="F248" s="105">
        <v>0</v>
      </c>
      <c r="G248" s="106">
        <v>0</v>
      </c>
      <c r="H248" s="125">
        <f t="shared" si="28"/>
        <v>0</v>
      </c>
      <c r="I248" s="126" t="str">
        <f t="shared" si="24"/>
        <v/>
      </c>
      <c r="J248" s="105">
        <v>0</v>
      </c>
      <c r="K248" s="106">
        <v>0</v>
      </c>
      <c r="L248" s="106">
        <f t="shared" si="29"/>
        <v>0</v>
      </c>
      <c r="M248" s="107">
        <f t="shared" si="30"/>
        <v>0</v>
      </c>
      <c r="N248" s="106">
        <v>0</v>
      </c>
      <c r="O248" s="106">
        <v>0</v>
      </c>
      <c r="P248" s="125">
        <f t="shared" si="31"/>
        <v>0</v>
      </c>
      <c r="Q248" s="127" t="str">
        <f t="shared" si="25"/>
        <v/>
      </c>
    </row>
    <row r="249" spans="1:17" ht="16.5" x14ac:dyDescent="0.3">
      <c r="A249" s="104" t="s">
        <v>306</v>
      </c>
      <c r="B249" s="105">
        <v>0</v>
      </c>
      <c r="C249" s="106">
        <v>0</v>
      </c>
      <c r="D249" s="106">
        <f t="shared" si="26"/>
        <v>0</v>
      </c>
      <c r="E249" s="107">
        <f t="shared" si="27"/>
        <v>0</v>
      </c>
      <c r="F249" s="105">
        <v>0</v>
      </c>
      <c r="G249" s="106">
        <v>0</v>
      </c>
      <c r="H249" s="125">
        <f t="shared" si="28"/>
        <v>0</v>
      </c>
      <c r="I249" s="126" t="str">
        <f t="shared" si="24"/>
        <v/>
      </c>
      <c r="J249" s="105">
        <v>0</v>
      </c>
      <c r="K249" s="106">
        <v>0</v>
      </c>
      <c r="L249" s="106">
        <f t="shared" si="29"/>
        <v>0</v>
      </c>
      <c r="M249" s="107">
        <f t="shared" si="30"/>
        <v>0</v>
      </c>
      <c r="N249" s="106">
        <v>0.222</v>
      </c>
      <c r="O249" s="106">
        <v>0</v>
      </c>
      <c r="P249" s="125">
        <f t="shared" si="31"/>
        <v>0.222</v>
      </c>
      <c r="Q249" s="127">
        <f t="shared" si="25"/>
        <v>-1</v>
      </c>
    </row>
    <row r="250" spans="1:17" ht="16.5" x14ac:dyDescent="0.3">
      <c r="A250" s="104" t="s">
        <v>222</v>
      </c>
      <c r="B250" s="105">
        <v>0</v>
      </c>
      <c r="C250" s="106">
        <v>0</v>
      </c>
      <c r="D250" s="106">
        <f t="shared" si="26"/>
        <v>0</v>
      </c>
      <c r="E250" s="107">
        <f t="shared" si="27"/>
        <v>0</v>
      </c>
      <c r="F250" s="105">
        <v>0</v>
      </c>
      <c r="G250" s="106">
        <v>0</v>
      </c>
      <c r="H250" s="125">
        <f t="shared" si="28"/>
        <v>0</v>
      </c>
      <c r="I250" s="126" t="str">
        <f t="shared" si="24"/>
        <v/>
      </c>
      <c r="J250" s="105">
        <v>0</v>
      </c>
      <c r="K250" s="106">
        <v>0</v>
      </c>
      <c r="L250" s="106">
        <f t="shared" si="29"/>
        <v>0</v>
      </c>
      <c r="M250" s="107">
        <f t="shared" si="30"/>
        <v>0</v>
      </c>
      <c r="N250" s="106">
        <v>0.1</v>
      </c>
      <c r="O250" s="106">
        <v>0</v>
      </c>
      <c r="P250" s="125">
        <f t="shared" si="31"/>
        <v>0.1</v>
      </c>
      <c r="Q250" s="127">
        <f t="shared" si="25"/>
        <v>-1</v>
      </c>
    </row>
    <row r="251" spans="1:17" ht="16.5" x14ac:dyDescent="0.3">
      <c r="A251" s="104" t="s">
        <v>308</v>
      </c>
      <c r="B251" s="105">
        <v>0</v>
      </c>
      <c r="C251" s="106">
        <v>0</v>
      </c>
      <c r="D251" s="106">
        <f t="shared" si="26"/>
        <v>0</v>
      </c>
      <c r="E251" s="107">
        <f t="shared" si="27"/>
        <v>0</v>
      </c>
      <c r="F251" s="105">
        <v>0</v>
      </c>
      <c r="G251" s="106">
        <v>0</v>
      </c>
      <c r="H251" s="125">
        <f t="shared" si="28"/>
        <v>0</v>
      </c>
      <c r="I251" s="126" t="str">
        <f t="shared" si="24"/>
        <v/>
      </c>
      <c r="J251" s="105">
        <v>0</v>
      </c>
      <c r="K251" s="106">
        <v>0</v>
      </c>
      <c r="L251" s="106">
        <f t="shared" si="29"/>
        <v>0</v>
      </c>
      <c r="M251" s="107">
        <f t="shared" si="30"/>
        <v>0</v>
      </c>
      <c r="N251" s="106">
        <v>0.15</v>
      </c>
      <c r="O251" s="106">
        <v>0</v>
      </c>
      <c r="P251" s="125">
        <f t="shared" si="31"/>
        <v>0.15</v>
      </c>
      <c r="Q251" s="127">
        <f t="shared" si="25"/>
        <v>-1</v>
      </c>
    </row>
    <row r="252" spans="1:17" ht="16.5" x14ac:dyDescent="0.3">
      <c r="A252" s="104" t="s">
        <v>312</v>
      </c>
      <c r="B252" s="105">
        <v>0</v>
      </c>
      <c r="C252" s="106">
        <v>0</v>
      </c>
      <c r="D252" s="106">
        <f t="shared" si="26"/>
        <v>0</v>
      </c>
      <c r="E252" s="107">
        <f t="shared" si="27"/>
        <v>0</v>
      </c>
      <c r="F252" s="105">
        <v>0</v>
      </c>
      <c r="G252" s="106">
        <v>0</v>
      </c>
      <c r="H252" s="125">
        <f t="shared" si="28"/>
        <v>0</v>
      </c>
      <c r="I252" s="126" t="str">
        <f t="shared" si="24"/>
        <v/>
      </c>
      <c r="J252" s="105">
        <v>1.0740000000000001</v>
      </c>
      <c r="K252" s="106">
        <v>0</v>
      </c>
      <c r="L252" s="106">
        <f t="shared" si="29"/>
        <v>1.0740000000000001</v>
      </c>
      <c r="M252" s="107">
        <f t="shared" si="30"/>
        <v>1.8378172386343208E-6</v>
      </c>
      <c r="N252" s="106">
        <v>0.105</v>
      </c>
      <c r="O252" s="106">
        <v>0</v>
      </c>
      <c r="P252" s="125">
        <f t="shared" si="31"/>
        <v>0.105</v>
      </c>
      <c r="Q252" s="127">
        <f t="shared" si="25"/>
        <v>9.2285714285714295</v>
      </c>
    </row>
    <row r="253" spans="1:17" ht="16.5" x14ac:dyDescent="0.3">
      <c r="A253" s="104" t="s">
        <v>265</v>
      </c>
      <c r="B253" s="105">
        <v>0</v>
      </c>
      <c r="C253" s="106">
        <v>0</v>
      </c>
      <c r="D253" s="106">
        <f t="shared" si="26"/>
        <v>0</v>
      </c>
      <c r="E253" s="107">
        <f t="shared" si="27"/>
        <v>0</v>
      </c>
      <c r="F253" s="105">
        <v>0</v>
      </c>
      <c r="G253" s="106">
        <v>0</v>
      </c>
      <c r="H253" s="125">
        <f t="shared" si="28"/>
        <v>0</v>
      </c>
      <c r="I253" s="126" t="str">
        <f t="shared" si="24"/>
        <v/>
      </c>
      <c r="J253" s="105">
        <v>0.23899999999999999</v>
      </c>
      <c r="K253" s="106">
        <v>0</v>
      </c>
      <c r="L253" s="106">
        <f t="shared" si="29"/>
        <v>0.23899999999999999</v>
      </c>
      <c r="M253" s="107">
        <f t="shared" si="30"/>
        <v>4.0897422721936933E-7</v>
      </c>
      <c r="N253" s="106">
        <v>0.64</v>
      </c>
      <c r="O253" s="106">
        <v>0</v>
      </c>
      <c r="P253" s="125">
        <f t="shared" si="31"/>
        <v>0.64</v>
      </c>
      <c r="Q253" s="127">
        <f t="shared" si="25"/>
        <v>-0.62656250000000002</v>
      </c>
    </row>
    <row r="254" spans="1:17" ht="16.5" x14ac:dyDescent="0.3">
      <c r="A254" s="104" t="s">
        <v>332</v>
      </c>
      <c r="B254" s="105">
        <v>0</v>
      </c>
      <c r="C254" s="106">
        <v>0</v>
      </c>
      <c r="D254" s="106">
        <f t="shared" si="26"/>
        <v>0</v>
      </c>
      <c r="E254" s="107">
        <f t="shared" si="27"/>
        <v>0</v>
      </c>
      <c r="F254" s="105">
        <v>0</v>
      </c>
      <c r="G254" s="106">
        <v>0</v>
      </c>
      <c r="H254" s="125">
        <f t="shared" si="28"/>
        <v>0</v>
      </c>
      <c r="I254" s="126" t="str">
        <f t="shared" si="24"/>
        <v/>
      </c>
      <c r="J254" s="105">
        <v>0</v>
      </c>
      <c r="K254" s="106">
        <v>0</v>
      </c>
      <c r="L254" s="106">
        <f t="shared" si="29"/>
        <v>0</v>
      </c>
      <c r="M254" s="107">
        <f t="shared" si="30"/>
        <v>0</v>
      </c>
      <c r="N254" s="106">
        <v>0</v>
      </c>
      <c r="O254" s="106">
        <v>0.2</v>
      </c>
      <c r="P254" s="125">
        <f t="shared" si="31"/>
        <v>0.2</v>
      </c>
      <c r="Q254" s="127">
        <f t="shared" si="25"/>
        <v>-1</v>
      </c>
    </row>
    <row r="255" spans="1:17" ht="16.5" x14ac:dyDescent="0.3">
      <c r="A255" s="104" t="s">
        <v>67</v>
      </c>
      <c r="B255" s="105">
        <v>0</v>
      </c>
      <c r="C255" s="106">
        <v>0</v>
      </c>
      <c r="D255" s="106">
        <f t="shared" si="26"/>
        <v>0</v>
      </c>
      <c r="E255" s="107">
        <f t="shared" si="27"/>
        <v>0</v>
      </c>
      <c r="F255" s="105">
        <v>0</v>
      </c>
      <c r="G255" s="106">
        <v>0</v>
      </c>
      <c r="H255" s="125">
        <f t="shared" si="28"/>
        <v>0</v>
      </c>
      <c r="I255" s="126" t="str">
        <f t="shared" si="24"/>
        <v/>
      </c>
      <c r="J255" s="105">
        <v>0.22</v>
      </c>
      <c r="K255" s="106">
        <v>0</v>
      </c>
      <c r="L255" s="106">
        <f t="shared" si="29"/>
        <v>0.22</v>
      </c>
      <c r="M255" s="107">
        <f t="shared" si="30"/>
        <v>3.764616317500471E-7</v>
      </c>
      <c r="N255" s="106">
        <v>1.1459999999999999</v>
      </c>
      <c r="O255" s="106">
        <v>0</v>
      </c>
      <c r="P255" s="125">
        <f t="shared" si="31"/>
        <v>1.1459999999999999</v>
      </c>
      <c r="Q255" s="127">
        <f t="shared" si="25"/>
        <v>-0.80802792321116923</v>
      </c>
    </row>
    <row r="256" spans="1:17" ht="16.5" x14ac:dyDescent="0.3">
      <c r="A256" s="104" t="s">
        <v>138</v>
      </c>
      <c r="B256" s="105">
        <v>0</v>
      </c>
      <c r="C256" s="106">
        <v>0</v>
      </c>
      <c r="D256" s="106">
        <f t="shared" si="26"/>
        <v>0</v>
      </c>
      <c r="E256" s="107">
        <f t="shared" si="27"/>
        <v>0</v>
      </c>
      <c r="F256" s="105">
        <v>0</v>
      </c>
      <c r="G256" s="106">
        <v>0</v>
      </c>
      <c r="H256" s="125">
        <f t="shared" si="28"/>
        <v>0</v>
      </c>
      <c r="I256" s="126" t="str">
        <f t="shared" si="24"/>
        <v/>
      </c>
      <c r="J256" s="105">
        <v>0</v>
      </c>
      <c r="K256" s="106">
        <v>0</v>
      </c>
      <c r="L256" s="106">
        <f t="shared" si="29"/>
        <v>0</v>
      </c>
      <c r="M256" s="107">
        <f t="shared" si="30"/>
        <v>0</v>
      </c>
      <c r="N256" s="106">
        <v>0.65500000000000003</v>
      </c>
      <c r="O256" s="106">
        <v>0</v>
      </c>
      <c r="P256" s="125">
        <f t="shared" si="31"/>
        <v>0.65500000000000003</v>
      </c>
      <c r="Q256" s="127">
        <f t="shared" si="25"/>
        <v>-1</v>
      </c>
    </row>
    <row r="257" spans="1:17" ht="16.5" x14ac:dyDescent="0.3">
      <c r="A257" s="104" t="s">
        <v>133</v>
      </c>
      <c r="B257" s="105">
        <v>0</v>
      </c>
      <c r="C257" s="106">
        <v>0</v>
      </c>
      <c r="D257" s="106">
        <f t="shared" si="26"/>
        <v>0</v>
      </c>
      <c r="E257" s="107">
        <f t="shared" si="27"/>
        <v>0</v>
      </c>
      <c r="F257" s="105">
        <v>0.05</v>
      </c>
      <c r="G257" s="106">
        <v>0</v>
      </c>
      <c r="H257" s="125">
        <f t="shared" si="28"/>
        <v>0.05</v>
      </c>
      <c r="I257" s="126">
        <f t="shared" si="24"/>
        <v>-1</v>
      </c>
      <c r="J257" s="105">
        <v>1.69</v>
      </c>
      <c r="K257" s="106">
        <v>0</v>
      </c>
      <c r="L257" s="106">
        <f t="shared" si="29"/>
        <v>1.69</v>
      </c>
      <c r="M257" s="107">
        <f t="shared" si="30"/>
        <v>2.8919098075344523E-6</v>
      </c>
      <c r="N257" s="106">
        <v>0.86399999999999999</v>
      </c>
      <c r="O257" s="106">
        <v>0</v>
      </c>
      <c r="P257" s="125">
        <f t="shared" si="31"/>
        <v>0.86399999999999999</v>
      </c>
      <c r="Q257" s="127">
        <f t="shared" si="25"/>
        <v>0.95601851851851838</v>
      </c>
    </row>
    <row r="258" spans="1:17" ht="16.5" x14ac:dyDescent="0.3">
      <c r="A258" s="104" t="s">
        <v>224</v>
      </c>
      <c r="B258" s="105">
        <v>0</v>
      </c>
      <c r="C258" s="106">
        <v>0</v>
      </c>
      <c r="D258" s="106">
        <f t="shared" si="26"/>
        <v>0</v>
      </c>
      <c r="E258" s="107">
        <f t="shared" si="27"/>
        <v>0</v>
      </c>
      <c r="F258" s="105">
        <v>0</v>
      </c>
      <c r="G258" s="106">
        <v>0</v>
      </c>
      <c r="H258" s="125">
        <f t="shared" si="28"/>
        <v>0</v>
      </c>
      <c r="I258" s="126" t="str">
        <f t="shared" si="24"/>
        <v/>
      </c>
      <c r="J258" s="105">
        <v>0</v>
      </c>
      <c r="K258" s="106">
        <v>0</v>
      </c>
      <c r="L258" s="106">
        <f t="shared" si="29"/>
        <v>0</v>
      </c>
      <c r="M258" s="107">
        <f t="shared" si="30"/>
        <v>0</v>
      </c>
      <c r="N258" s="106">
        <v>0.17</v>
      </c>
      <c r="O258" s="106">
        <v>0</v>
      </c>
      <c r="P258" s="125">
        <f t="shared" si="31"/>
        <v>0.17</v>
      </c>
      <c r="Q258" s="127">
        <f t="shared" si="25"/>
        <v>-1</v>
      </c>
    </row>
    <row r="259" spans="1:17" ht="16.5" x14ac:dyDescent="0.3">
      <c r="A259" s="104" t="s">
        <v>158</v>
      </c>
      <c r="B259" s="105">
        <v>0</v>
      </c>
      <c r="C259" s="106">
        <v>0</v>
      </c>
      <c r="D259" s="106">
        <f t="shared" si="26"/>
        <v>0</v>
      </c>
      <c r="E259" s="107">
        <f t="shared" si="27"/>
        <v>0</v>
      </c>
      <c r="F259" s="105">
        <v>0</v>
      </c>
      <c r="G259" s="106">
        <v>0</v>
      </c>
      <c r="H259" s="125">
        <f t="shared" si="28"/>
        <v>0</v>
      </c>
      <c r="I259" s="126" t="str">
        <f t="shared" si="24"/>
        <v/>
      </c>
      <c r="J259" s="105">
        <v>4.3999999999999997E-2</v>
      </c>
      <c r="K259" s="106">
        <v>0</v>
      </c>
      <c r="L259" s="106">
        <f t="shared" si="29"/>
        <v>4.3999999999999997E-2</v>
      </c>
      <c r="M259" s="107">
        <f t="shared" si="30"/>
        <v>7.5292326350009407E-8</v>
      </c>
      <c r="N259" s="106">
        <v>0</v>
      </c>
      <c r="O259" s="106">
        <v>0</v>
      </c>
      <c r="P259" s="125">
        <f t="shared" si="31"/>
        <v>0</v>
      </c>
      <c r="Q259" s="127" t="str">
        <f t="shared" si="25"/>
        <v/>
      </c>
    </row>
    <row r="260" spans="1:17" ht="16.5" x14ac:dyDescent="0.3">
      <c r="A260" s="104" t="s">
        <v>180</v>
      </c>
      <c r="B260" s="105">
        <v>0</v>
      </c>
      <c r="C260" s="106">
        <v>0</v>
      </c>
      <c r="D260" s="106">
        <f t="shared" si="26"/>
        <v>0</v>
      </c>
      <c r="E260" s="107">
        <f t="shared" si="27"/>
        <v>0</v>
      </c>
      <c r="F260" s="105">
        <v>0</v>
      </c>
      <c r="G260" s="106">
        <v>0</v>
      </c>
      <c r="H260" s="125">
        <f t="shared" si="28"/>
        <v>0</v>
      </c>
      <c r="I260" s="126" t="str">
        <f t="shared" si="24"/>
        <v/>
      </c>
      <c r="J260" s="105">
        <v>1.04</v>
      </c>
      <c r="K260" s="106">
        <v>0</v>
      </c>
      <c r="L260" s="106">
        <f t="shared" si="29"/>
        <v>1.04</v>
      </c>
      <c r="M260" s="107">
        <f t="shared" si="30"/>
        <v>1.7796368046365863E-6</v>
      </c>
      <c r="N260" s="106">
        <v>0</v>
      </c>
      <c r="O260" s="106">
        <v>0</v>
      </c>
      <c r="P260" s="125">
        <f t="shared" si="31"/>
        <v>0</v>
      </c>
      <c r="Q260" s="127" t="str">
        <f t="shared" si="25"/>
        <v/>
      </c>
    </row>
    <row r="261" spans="1:17" ht="16.5" x14ac:dyDescent="0.3">
      <c r="A261" s="104" t="s">
        <v>242</v>
      </c>
      <c r="B261" s="105">
        <v>0</v>
      </c>
      <c r="C261" s="106">
        <v>0</v>
      </c>
      <c r="D261" s="106">
        <f t="shared" si="26"/>
        <v>0</v>
      </c>
      <c r="E261" s="107">
        <f t="shared" si="27"/>
        <v>0</v>
      </c>
      <c r="F261" s="105">
        <v>0</v>
      </c>
      <c r="G261" s="106">
        <v>0</v>
      </c>
      <c r="H261" s="125">
        <f t="shared" si="28"/>
        <v>0</v>
      </c>
      <c r="I261" s="126" t="str">
        <f t="shared" si="24"/>
        <v/>
      </c>
      <c r="J261" s="105">
        <v>2.5000000000000001E-2</v>
      </c>
      <c r="K261" s="106">
        <v>0</v>
      </c>
      <c r="L261" s="106">
        <f t="shared" si="29"/>
        <v>2.5000000000000001E-2</v>
      </c>
      <c r="M261" s="107">
        <f t="shared" si="30"/>
        <v>4.2779730880687171E-8</v>
      </c>
      <c r="N261" s="106">
        <v>0.65700000000000003</v>
      </c>
      <c r="O261" s="106">
        <v>0</v>
      </c>
      <c r="P261" s="125">
        <f t="shared" si="31"/>
        <v>0.65700000000000003</v>
      </c>
      <c r="Q261" s="127">
        <f t="shared" si="25"/>
        <v>-0.96194824961948244</v>
      </c>
    </row>
    <row r="262" spans="1:17" ht="16.5" x14ac:dyDescent="0.3">
      <c r="A262" s="104" t="s">
        <v>226</v>
      </c>
      <c r="B262" s="105">
        <v>0</v>
      </c>
      <c r="C262" s="106">
        <v>0</v>
      </c>
      <c r="D262" s="106">
        <f t="shared" si="26"/>
        <v>0</v>
      </c>
      <c r="E262" s="107">
        <f t="shared" si="27"/>
        <v>0</v>
      </c>
      <c r="F262" s="105">
        <v>0</v>
      </c>
      <c r="G262" s="106">
        <v>0</v>
      </c>
      <c r="H262" s="125">
        <f t="shared" si="28"/>
        <v>0</v>
      </c>
      <c r="I262" s="126" t="str">
        <f t="shared" si="24"/>
        <v/>
      </c>
      <c r="J262" s="105">
        <v>0</v>
      </c>
      <c r="K262" s="106">
        <v>0</v>
      </c>
      <c r="L262" s="106">
        <f t="shared" si="29"/>
        <v>0</v>
      </c>
      <c r="M262" s="107">
        <f t="shared" si="30"/>
        <v>0</v>
      </c>
      <c r="N262" s="106">
        <v>0</v>
      </c>
      <c r="O262" s="106">
        <v>0</v>
      </c>
      <c r="P262" s="125">
        <f t="shared" si="31"/>
        <v>0</v>
      </c>
      <c r="Q262" s="127" t="str">
        <f t="shared" si="25"/>
        <v/>
      </c>
    </row>
    <row r="263" spans="1:17" ht="16.5" x14ac:dyDescent="0.3">
      <c r="A263" s="104" t="s">
        <v>175</v>
      </c>
      <c r="B263" s="105">
        <v>0</v>
      </c>
      <c r="C263" s="106">
        <v>0</v>
      </c>
      <c r="D263" s="106">
        <f t="shared" si="26"/>
        <v>0</v>
      </c>
      <c r="E263" s="107">
        <f t="shared" si="27"/>
        <v>0</v>
      </c>
      <c r="F263" s="105">
        <v>0</v>
      </c>
      <c r="G263" s="106">
        <v>0</v>
      </c>
      <c r="H263" s="125">
        <f t="shared" si="28"/>
        <v>0</v>
      </c>
      <c r="I263" s="126" t="str">
        <f t="shared" si="24"/>
        <v/>
      </c>
      <c r="J263" s="105">
        <v>0</v>
      </c>
      <c r="K263" s="106">
        <v>0</v>
      </c>
      <c r="L263" s="106">
        <f t="shared" si="29"/>
        <v>0</v>
      </c>
      <c r="M263" s="107">
        <f t="shared" si="30"/>
        <v>0</v>
      </c>
      <c r="N263" s="106">
        <v>2E-3</v>
      </c>
      <c r="O263" s="106">
        <v>0</v>
      </c>
      <c r="P263" s="125">
        <f t="shared" si="31"/>
        <v>2E-3</v>
      </c>
      <c r="Q263" s="127">
        <f t="shared" si="25"/>
        <v>-1</v>
      </c>
    </row>
    <row r="264" spans="1:17" ht="16.5" x14ac:dyDescent="0.3">
      <c r="A264" s="104" t="s">
        <v>157</v>
      </c>
      <c r="B264" s="105">
        <v>0</v>
      </c>
      <c r="C264" s="106">
        <v>0</v>
      </c>
      <c r="D264" s="106">
        <f t="shared" si="26"/>
        <v>0</v>
      </c>
      <c r="E264" s="107">
        <f t="shared" si="27"/>
        <v>0</v>
      </c>
      <c r="F264" s="105">
        <v>0</v>
      </c>
      <c r="G264" s="106">
        <v>0</v>
      </c>
      <c r="H264" s="125">
        <f t="shared" si="28"/>
        <v>0</v>
      </c>
      <c r="I264" s="126" t="str">
        <f t="shared" ref="I264:I317" si="32">IFERROR(D264/H264-1,"")</f>
        <v/>
      </c>
      <c r="J264" s="105">
        <v>0.2</v>
      </c>
      <c r="K264" s="106">
        <v>0</v>
      </c>
      <c r="L264" s="106">
        <f t="shared" si="29"/>
        <v>0.2</v>
      </c>
      <c r="M264" s="107">
        <f t="shared" si="30"/>
        <v>3.4223784704549737E-7</v>
      </c>
      <c r="N264" s="106">
        <v>0</v>
      </c>
      <c r="O264" s="106">
        <v>0</v>
      </c>
      <c r="P264" s="125">
        <f t="shared" si="31"/>
        <v>0</v>
      </c>
      <c r="Q264" s="127" t="str">
        <f t="shared" ref="Q264:Q317" si="33">IFERROR(L264/P264-1,"")</f>
        <v/>
      </c>
    </row>
    <row r="265" spans="1:17" ht="16.5" x14ac:dyDescent="0.3">
      <c r="A265" s="104" t="s">
        <v>162</v>
      </c>
      <c r="B265" s="105">
        <v>0</v>
      </c>
      <c r="C265" s="106">
        <v>0</v>
      </c>
      <c r="D265" s="106">
        <f t="shared" si="26"/>
        <v>0</v>
      </c>
      <c r="E265" s="107">
        <f t="shared" si="27"/>
        <v>0</v>
      </c>
      <c r="F265" s="105">
        <v>0</v>
      </c>
      <c r="G265" s="106">
        <v>0</v>
      </c>
      <c r="H265" s="125">
        <f t="shared" si="28"/>
        <v>0</v>
      </c>
      <c r="I265" s="126" t="str">
        <f t="shared" si="32"/>
        <v/>
      </c>
      <c r="J265" s="105">
        <v>0</v>
      </c>
      <c r="K265" s="106">
        <v>0</v>
      </c>
      <c r="L265" s="106">
        <f t="shared" si="29"/>
        <v>0</v>
      </c>
      <c r="M265" s="107">
        <f t="shared" si="30"/>
        <v>0</v>
      </c>
      <c r="N265" s="106">
        <v>1.6E-2</v>
      </c>
      <c r="O265" s="106">
        <v>0</v>
      </c>
      <c r="P265" s="125">
        <f t="shared" si="31"/>
        <v>1.6E-2</v>
      </c>
      <c r="Q265" s="127">
        <f t="shared" si="33"/>
        <v>-1</v>
      </c>
    </row>
    <row r="266" spans="1:17" ht="16.5" x14ac:dyDescent="0.3">
      <c r="A266" s="104" t="s">
        <v>267</v>
      </c>
      <c r="B266" s="105">
        <v>0</v>
      </c>
      <c r="C266" s="106">
        <v>0</v>
      </c>
      <c r="D266" s="106">
        <f t="shared" ref="D266:D317" si="34">C266+B266</f>
        <v>0</v>
      </c>
      <c r="E266" s="107">
        <f t="shared" si="27"/>
        <v>0</v>
      </c>
      <c r="F266" s="105">
        <v>0</v>
      </c>
      <c r="G266" s="106">
        <v>0</v>
      </c>
      <c r="H266" s="125">
        <f t="shared" si="28"/>
        <v>0</v>
      </c>
      <c r="I266" s="126" t="str">
        <f t="shared" si="32"/>
        <v/>
      </c>
      <c r="J266" s="105">
        <v>0</v>
      </c>
      <c r="K266" s="106">
        <v>0</v>
      </c>
      <c r="L266" s="106">
        <f t="shared" si="29"/>
        <v>0</v>
      </c>
      <c r="M266" s="107">
        <f t="shared" si="30"/>
        <v>0</v>
      </c>
      <c r="N266" s="106">
        <v>0.17799999999999999</v>
      </c>
      <c r="O266" s="106">
        <v>0</v>
      </c>
      <c r="P266" s="125">
        <f t="shared" si="31"/>
        <v>0.17799999999999999</v>
      </c>
      <c r="Q266" s="127">
        <f t="shared" si="33"/>
        <v>-1</v>
      </c>
    </row>
    <row r="267" spans="1:17" ht="16.5" x14ac:dyDescent="0.3">
      <c r="A267" s="104" t="s">
        <v>205</v>
      </c>
      <c r="B267" s="105">
        <v>0</v>
      </c>
      <c r="C267" s="106">
        <v>0</v>
      </c>
      <c r="D267" s="106">
        <f t="shared" si="34"/>
        <v>0</v>
      </c>
      <c r="E267" s="107">
        <f t="shared" ref="E267:E317" si="35">D267/$D$7</f>
        <v>0</v>
      </c>
      <c r="F267" s="105">
        <v>0</v>
      </c>
      <c r="G267" s="106">
        <v>0</v>
      </c>
      <c r="H267" s="125">
        <f t="shared" ref="H267:H317" si="36">G267+F267</f>
        <v>0</v>
      </c>
      <c r="I267" s="126" t="str">
        <f t="shared" si="32"/>
        <v/>
      </c>
      <c r="J267" s="105">
        <v>0.18</v>
      </c>
      <c r="K267" s="106">
        <v>0</v>
      </c>
      <c r="L267" s="106">
        <f t="shared" ref="L267:L317" si="37">K267+J267</f>
        <v>0.18</v>
      </c>
      <c r="M267" s="107">
        <f t="shared" ref="M267:M317" si="38">L267/$L$7</f>
        <v>3.0801406234094758E-7</v>
      </c>
      <c r="N267" s="106">
        <v>0</v>
      </c>
      <c r="O267" s="106">
        <v>0</v>
      </c>
      <c r="P267" s="125">
        <f t="shared" ref="P267:P317" si="39">O267+N267</f>
        <v>0</v>
      </c>
      <c r="Q267" s="127" t="str">
        <f t="shared" si="33"/>
        <v/>
      </c>
    </row>
    <row r="268" spans="1:17" ht="16.5" x14ac:dyDescent="0.3">
      <c r="A268" s="104" t="s">
        <v>182</v>
      </c>
      <c r="B268" s="105">
        <v>0</v>
      </c>
      <c r="C268" s="106">
        <v>0</v>
      </c>
      <c r="D268" s="106">
        <f t="shared" si="34"/>
        <v>0</v>
      </c>
      <c r="E268" s="107">
        <f t="shared" si="35"/>
        <v>0</v>
      </c>
      <c r="F268" s="105">
        <v>0</v>
      </c>
      <c r="G268" s="106">
        <v>0</v>
      </c>
      <c r="H268" s="125">
        <f t="shared" si="36"/>
        <v>0</v>
      </c>
      <c r="I268" s="126" t="str">
        <f t="shared" si="32"/>
        <v/>
      </c>
      <c r="J268" s="105">
        <v>0.9</v>
      </c>
      <c r="K268" s="106">
        <v>0</v>
      </c>
      <c r="L268" s="106">
        <f t="shared" si="37"/>
        <v>0.9</v>
      </c>
      <c r="M268" s="107">
        <f t="shared" si="38"/>
        <v>1.540070311704738E-6</v>
      </c>
      <c r="N268" s="106">
        <v>0.26400000000000001</v>
      </c>
      <c r="O268" s="106">
        <v>0</v>
      </c>
      <c r="P268" s="125">
        <f t="shared" si="39"/>
        <v>0.26400000000000001</v>
      </c>
      <c r="Q268" s="127">
        <f t="shared" si="33"/>
        <v>2.4090909090909092</v>
      </c>
    </row>
    <row r="269" spans="1:17" ht="16.5" x14ac:dyDescent="0.3">
      <c r="A269" s="104" t="s">
        <v>276</v>
      </c>
      <c r="B269" s="105">
        <v>0</v>
      </c>
      <c r="C269" s="106">
        <v>0</v>
      </c>
      <c r="D269" s="106">
        <f t="shared" si="34"/>
        <v>0</v>
      </c>
      <c r="E269" s="107">
        <f t="shared" si="35"/>
        <v>0</v>
      </c>
      <c r="F269" s="105">
        <v>0</v>
      </c>
      <c r="G269" s="106">
        <v>0</v>
      </c>
      <c r="H269" s="125">
        <f t="shared" si="36"/>
        <v>0</v>
      </c>
      <c r="I269" s="126" t="str">
        <f t="shared" si="32"/>
        <v/>
      </c>
      <c r="J269" s="105">
        <v>0</v>
      </c>
      <c r="K269" s="106">
        <v>0</v>
      </c>
      <c r="L269" s="106">
        <f t="shared" si="37"/>
        <v>0</v>
      </c>
      <c r="M269" s="107">
        <f t="shared" si="38"/>
        <v>0</v>
      </c>
      <c r="N269" s="106">
        <v>0.108</v>
      </c>
      <c r="O269" s="106">
        <v>0</v>
      </c>
      <c r="P269" s="125">
        <f t="shared" si="39"/>
        <v>0.108</v>
      </c>
      <c r="Q269" s="127">
        <f t="shared" si="33"/>
        <v>-1</v>
      </c>
    </row>
    <row r="270" spans="1:17" ht="16.5" x14ac:dyDescent="0.3">
      <c r="A270" s="104" t="s">
        <v>185</v>
      </c>
      <c r="B270" s="105">
        <v>0</v>
      </c>
      <c r="C270" s="106">
        <v>0</v>
      </c>
      <c r="D270" s="106">
        <f t="shared" si="34"/>
        <v>0</v>
      </c>
      <c r="E270" s="107">
        <f t="shared" si="35"/>
        <v>0</v>
      </c>
      <c r="F270" s="105">
        <v>0</v>
      </c>
      <c r="G270" s="106">
        <v>0</v>
      </c>
      <c r="H270" s="125">
        <f t="shared" si="36"/>
        <v>0</v>
      </c>
      <c r="I270" s="126" t="str">
        <f t="shared" si="32"/>
        <v/>
      </c>
      <c r="J270" s="105">
        <v>0</v>
      </c>
      <c r="K270" s="106">
        <v>0</v>
      </c>
      <c r="L270" s="106">
        <f t="shared" si="37"/>
        <v>0</v>
      </c>
      <c r="M270" s="107">
        <f t="shared" si="38"/>
        <v>0</v>
      </c>
      <c r="N270" s="106">
        <v>1.37</v>
      </c>
      <c r="O270" s="106">
        <v>0</v>
      </c>
      <c r="P270" s="125">
        <f t="shared" si="39"/>
        <v>1.37</v>
      </c>
      <c r="Q270" s="127">
        <f t="shared" si="33"/>
        <v>-1</v>
      </c>
    </row>
    <row r="271" spans="1:17" ht="16.5" x14ac:dyDescent="0.3">
      <c r="A271" s="104" t="s">
        <v>337</v>
      </c>
      <c r="B271" s="105">
        <v>0</v>
      </c>
      <c r="C271" s="106">
        <v>0</v>
      </c>
      <c r="D271" s="106">
        <f t="shared" si="34"/>
        <v>0</v>
      </c>
      <c r="E271" s="107">
        <f t="shared" si="35"/>
        <v>0</v>
      </c>
      <c r="F271" s="105">
        <v>0</v>
      </c>
      <c r="G271" s="106">
        <v>0</v>
      </c>
      <c r="H271" s="125">
        <f t="shared" si="36"/>
        <v>0</v>
      </c>
      <c r="I271" s="126" t="str">
        <f t="shared" si="32"/>
        <v/>
      </c>
      <c r="J271" s="105">
        <v>1.9019999999999999</v>
      </c>
      <c r="K271" s="106">
        <v>0</v>
      </c>
      <c r="L271" s="106">
        <f t="shared" si="37"/>
        <v>1.9019999999999999</v>
      </c>
      <c r="M271" s="107">
        <f t="shared" si="38"/>
        <v>3.2546819254026794E-6</v>
      </c>
      <c r="N271" s="106">
        <v>3.117</v>
      </c>
      <c r="O271" s="106">
        <v>0</v>
      </c>
      <c r="P271" s="125">
        <f t="shared" si="39"/>
        <v>3.117</v>
      </c>
      <c r="Q271" s="127">
        <f t="shared" si="33"/>
        <v>-0.38979788257940329</v>
      </c>
    </row>
    <row r="272" spans="1:17" ht="16.5" x14ac:dyDescent="0.3">
      <c r="A272" s="104" t="s">
        <v>326</v>
      </c>
      <c r="B272" s="105">
        <v>0</v>
      </c>
      <c r="C272" s="106">
        <v>0</v>
      </c>
      <c r="D272" s="106">
        <f t="shared" si="34"/>
        <v>0</v>
      </c>
      <c r="E272" s="107">
        <f t="shared" si="35"/>
        <v>0</v>
      </c>
      <c r="F272" s="105">
        <v>0</v>
      </c>
      <c r="G272" s="106">
        <v>0</v>
      </c>
      <c r="H272" s="125">
        <f t="shared" si="36"/>
        <v>0</v>
      </c>
      <c r="I272" s="126" t="str">
        <f t="shared" si="32"/>
        <v/>
      </c>
      <c r="J272" s="105">
        <v>0</v>
      </c>
      <c r="K272" s="106">
        <v>0</v>
      </c>
      <c r="L272" s="106">
        <f t="shared" si="37"/>
        <v>0</v>
      </c>
      <c r="M272" s="107">
        <f t="shared" si="38"/>
        <v>0</v>
      </c>
      <c r="N272" s="106">
        <v>0</v>
      </c>
      <c r="O272" s="106">
        <v>0</v>
      </c>
      <c r="P272" s="125">
        <f t="shared" si="39"/>
        <v>0</v>
      </c>
      <c r="Q272" s="127" t="str">
        <f t="shared" si="33"/>
        <v/>
      </c>
    </row>
    <row r="273" spans="1:17" ht="16.5" x14ac:dyDescent="0.3">
      <c r="A273" s="104" t="s">
        <v>362</v>
      </c>
      <c r="B273" s="105">
        <v>0</v>
      </c>
      <c r="C273" s="106">
        <v>0</v>
      </c>
      <c r="D273" s="106">
        <f t="shared" si="34"/>
        <v>0</v>
      </c>
      <c r="E273" s="107">
        <f t="shared" si="35"/>
        <v>0</v>
      </c>
      <c r="F273" s="105">
        <v>0</v>
      </c>
      <c r="G273" s="106">
        <v>0</v>
      </c>
      <c r="H273" s="125">
        <f t="shared" si="36"/>
        <v>0</v>
      </c>
      <c r="I273" s="126" t="str">
        <f t="shared" si="32"/>
        <v/>
      </c>
      <c r="J273" s="105">
        <v>0</v>
      </c>
      <c r="K273" s="106">
        <v>0</v>
      </c>
      <c r="L273" s="106">
        <f t="shared" si="37"/>
        <v>0</v>
      </c>
      <c r="M273" s="107">
        <f t="shared" si="38"/>
        <v>0</v>
      </c>
      <c r="N273" s="106">
        <v>0.11600000000000001</v>
      </c>
      <c r="O273" s="106">
        <v>0</v>
      </c>
      <c r="P273" s="125">
        <f t="shared" si="39"/>
        <v>0.11600000000000001</v>
      </c>
      <c r="Q273" s="127">
        <f t="shared" si="33"/>
        <v>-1</v>
      </c>
    </row>
    <row r="274" spans="1:17" ht="16.5" x14ac:dyDescent="0.3">
      <c r="A274" s="104" t="s">
        <v>346</v>
      </c>
      <c r="B274" s="105">
        <v>0</v>
      </c>
      <c r="C274" s="106">
        <v>0</v>
      </c>
      <c r="D274" s="106">
        <f t="shared" si="34"/>
        <v>0</v>
      </c>
      <c r="E274" s="107">
        <f t="shared" si="35"/>
        <v>0</v>
      </c>
      <c r="F274" s="105">
        <v>0</v>
      </c>
      <c r="G274" s="106">
        <v>0</v>
      </c>
      <c r="H274" s="125">
        <f t="shared" si="36"/>
        <v>0</v>
      </c>
      <c r="I274" s="126" t="str">
        <f t="shared" si="32"/>
        <v/>
      </c>
      <c r="J274" s="105">
        <v>0</v>
      </c>
      <c r="K274" s="106">
        <v>0</v>
      </c>
      <c r="L274" s="106">
        <f t="shared" si="37"/>
        <v>0</v>
      </c>
      <c r="M274" s="107">
        <f t="shared" si="38"/>
        <v>0</v>
      </c>
      <c r="N274" s="106">
        <v>0</v>
      </c>
      <c r="O274" s="106">
        <v>0</v>
      </c>
      <c r="P274" s="125">
        <f t="shared" si="39"/>
        <v>0</v>
      </c>
      <c r="Q274" s="127" t="str">
        <f t="shared" si="33"/>
        <v/>
      </c>
    </row>
    <row r="275" spans="1:17" ht="16.5" x14ac:dyDescent="0.3">
      <c r="A275" s="104" t="s">
        <v>159</v>
      </c>
      <c r="B275" s="105">
        <v>0</v>
      </c>
      <c r="C275" s="106">
        <v>0</v>
      </c>
      <c r="D275" s="106">
        <f t="shared" si="34"/>
        <v>0</v>
      </c>
      <c r="E275" s="107">
        <f t="shared" si="35"/>
        <v>0</v>
      </c>
      <c r="F275" s="105">
        <v>0</v>
      </c>
      <c r="G275" s="106">
        <v>0</v>
      </c>
      <c r="H275" s="125">
        <f t="shared" si="36"/>
        <v>0</v>
      </c>
      <c r="I275" s="126" t="str">
        <f t="shared" si="32"/>
        <v/>
      </c>
      <c r="J275" s="105">
        <v>2.5000000000000001E-2</v>
      </c>
      <c r="K275" s="106">
        <v>0</v>
      </c>
      <c r="L275" s="106">
        <f t="shared" si="37"/>
        <v>2.5000000000000001E-2</v>
      </c>
      <c r="M275" s="107">
        <f t="shared" si="38"/>
        <v>4.2779730880687171E-8</v>
      </c>
      <c r="N275" s="106">
        <v>0</v>
      </c>
      <c r="O275" s="106">
        <v>0</v>
      </c>
      <c r="P275" s="125">
        <f t="shared" si="39"/>
        <v>0</v>
      </c>
      <c r="Q275" s="127" t="str">
        <f t="shared" si="33"/>
        <v/>
      </c>
    </row>
    <row r="276" spans="1:17" ht="16.5" x14ac:dyDescent="0.3">
      <c r="A276" s="104" t="s">
        <v>273</v>
      </c>
      <c r="B276" s="105">
        <v>0</v>
      </c>
      <c r="C276" s="106">
        <v>0</v>
      </c>
      <c r="D276" s="106">
        <f t="shared" si="34"/>
        <v>0</v>
      </c>
      <c r="E276" s="107">
        <f t="shared" si="35"/>
        <v>0</v>
      </c>
      <c r="F276" s="105">
        <v>0</v>
      </c>
      <c r="G276" s="106">
        <v>0</v>
      </c>
      <c r="H276" s="125">
        <f t="shared" si="36"/>
        <v>0</v>
      </c>
      <c r="I276" s="126" t="str">
        <f t="shared" si="32"/>
        <v/>
      </c>
      <c r="J276" s="105">
        <v>0</v>
      </c>
      <c r="K276" s="106">
        <v>0</v>
      </c>
      <c r="L276" s="106">
        <f t="shared" si="37"/>
        <v>0</v>
      </c>
      <c r="M276" s="107">
        <f t="shared" si="38"/>
        <v>0</v>
      </c>
      <c r="N276" s="106">
        <v>0</v>
      </c>
      <c r="O276" s="106">
        <v>0</v>
      </c>
      <c r="P276" s="125">
        <f t="shared" si="39"/>
        <v>0</v>
      </c>
      <c r="Q276" s="127" t="str">
        <f t="shared" si="33"/>
        <v/>
      </c>
    </row>
    <row r="277" spans="1:17" ht="16.5" x14ac:dyDescent="0.3">
      <c r="A277" s="104" t="s">
        <v>206</v>
      </c>
      <c r="B277" s="105">
        <v>0</v>
      </c>
      <c r="C277" s="106">
        <v>0</v>
      </c>
      <c r="D277" s="106">
        <f t="shared" si="34"/>
        <v>0</v>
      </c>
      <c r="E277" s="107">
        <f t="shared" si="35"/>
        <v>0</v>
      </c>
      <c r="F277" s="105">
        <v>0</v>
      </c>
      <c r="G277" s="106">
        <v>0</v>
      </c>
      <c r="H277" s="125">
        <f t="shared" si="36"/>
        <v>0</v>
      </c>
      <c r="I277" s="126" t="str">
        <f t="shared" si="32"/>
        <v/>
      </c>
      <c r="J277" s="105">
        <v>0.15</v>
      </c>
      <c r="K277" s="106">
        <v>0</v>
      </c>
      <c r="L277" s="106">
        <f t="shared" si="37"/>
        <v>0.15</v>
      </c>
      <c r="M277" s="107">
        <f t="shared" si="38"/>
        <v>2.5667838528412297E-7</v>
      </c>
      <c r="N277" s="106">
        <v>0.26</v>
      </c>
      <c r="O277" s="106">
        <v>0</v>
      </c>
      <c r="P277" s="125">
        <f t="shared" si="39"/>
        <v>0.26</v>
      </c>
      <c r="Q277" s="127">
        <f t="shared" si="33"/>
        <v>-0.42307692307692313</v>
      </c>
    </row>
    <row r="278" spans="1:17" ht="16.5" x14ac:dyDescent="0.3">
      <c r="A278" s="104" t="s">
        <v>140</v>
      </c>
      <c r="B278" s="105">
        <v>0</v>
      </c>
      <c r="C278" s="106">
        <v>0</v>
      </c>
      <c r="D278" s="106">
        <f t="shared" si="34"/>
        <v>0</v>
      </c>
      <c r="E278" s="107">
        <f t="shared" si="35"/>
        <v>0</v>
      </c>
      <c r="F278" s="105">
        <v>0</v>
      </c>
      <c r="G278" s="106">
        <v>0</v>
      </c>
      <c r="H278" s="125">
        <f t="shared" si="36"/>
        <v>0</v>
      </c>
      <c r="I278" s="126" t="str">
        <f t="shared" si="32"/>
        <v/>
      </c>
      <c r="J278" s="105">
        <v>0</v>
      </c>
      <c r="K278" s="106">
        <v>0</v>
      </c>
      <c r="L278" s="106">
        <f t="shared" si="37"/>
        <v>0</v>
      </c>
      <c r="M278" s="107">
        <f t="shared" si="38"/>
        <v>0</v>
      </c>
      <c r="N278" s="106">
        <v>0</v>
      </c>
      <c r="O278" s="106">
        <v>0</v>
      </c>
      <c r="P278" s="125">
        <f t="shared" si="39"/>
        <v>0</v>
      </c>
      <c r="Q278" s="127" t="str">
        <f t="shared" si="33"/>
        <v/>
      </c>
    </row>
    <row r="279" spans="1:17" ht="16.5" x14ac:dyDescent="0.3">
      <c r="A279" s="104" t="s">
        <v>169</v>
      </c>
      <c r="B279" s="105">
        <v>0</v>
      </c>
      <c r="C279" s="106">
        <v>0</v>
      </c>
      <c r="D279" s="106">
        <f t="shared" si="34"/>
        <v>0</v>
      </c>
      <c r="E279" s="107">
        <f t="shared" si="35"/>
        <v>0</v>
      </c>
      <c r="F279" s="105">
        <v>0</v>
      </c>
      <c r="G279" s="106">
        <v>0</v>
      </c>
      <c r="H279" s="125">
        <f t="shared" si="36"/>
        <v>0</v>
      </c>
      <c r="I279" s="126" t="str">
        <f t="shared" si="32"/>
        <v/>
      </c>
      <c r="J279" s="105">
        <v>0</v>
      </c>
      <c r="K279" s="106">
        <v>0</v>
      </c>
      <c r="L279" s="106">
        <f t="shared" si="37"/>
        <v>0</v>
      </c>
      <c r="M279" s="107">
        <f t="shared" si="38"/>
        <v>0</v>
      </c>
      <c r="N279" s="106">
        <v>8.9999999999999993E-3</v>
      </c>
      <c r="O279" s="106">
        <v>0</v>
      </c>
      <c r="P279" s="125">
        <f t="shared" si="39"/>
        <v>8.9999999999999993E-3</v>
      </c>
      <c r="Q279" s="127">
        <f t="shared" si="33"/>
        <v>-1</v>
      </c>
    </row>
    <row r="280" spans="1:17" ht="16.5" x14ac:dyDescent="0.3">
      <c r="A280" s="104" t="s">
        <v>333</v>
      </c>
      <c r="B280" s="105">
        <v>0</v>
      </c>
      <c r="C280" s="106">
        <v>0</v>
      </c>
      <c r="D280" s="106">
        <f t="shared" si="34"/>
        <v>0</v>
      </c>
      <c r="E280" s="107">
        <f t="shared" si="35"/>
        <v>0</v>
      </c>
      <c r="F280" s="105">
        <v>0</v>
      </c>
      <c r="G280" s="106">
        <v>0</v>
      </c>
      <c r="H280" s="125">
        <f t="shared" si="36"/>
        <v>0</v>
      </c>
      <c r="I280" s="126" t="str">
        <f t="shared" si="32"/>
        <v/>
      </c>
      <c r="J280" s="105">
        <v>4.7E-2</v>
      </c>
      <c r="K280" s="106">
        <v>0</v>
      </c>
      <c r="L280" s="106">
        <f t="shared" si="37"/>
        <v>4.7E-2</v>
      </c>
      <c r="M280" s="107">
        <f t="shared" si="38"/>
        <v>8.0425894055691881E-8</v>
      </c>
      <c r="N280" s="106">
        <v>0</v>
      </c>
      <c r="O280" s="106">
        <v>0</v>
      </c>
      <c r="P280" s="125">
        <f t="shared" si="39"/>
        <v>0</v>
      </c>
      <c r="Q280" s="127" t="str">
        <f t="shared" si="33"/>
        <v/>
      </c>
    </row>
    <row r="281" spans="1:17" ht="16.5" x14ac:dyDescent="0.3">
      <c r="A281" s="104" t="s">
        <v>364</v>
      </c>
      <c r="B281" s="105">
        <v>0</v>
      </c>
      <c r="C281" s="106">
        <v>0</v>
      </c>
      <c r="D281" s="106">
        <f t="shared" si="34"/>
        <v>0</v>
      </c>
      <c r="E281" s="107">
        <f t="shared" si="35"/>
        <v>0</v>
      </c>
      <c r="F281" s="105">
        <v>0</v>
      </c>
      <c r="G281" s="106">
        <v>0</v>
      </c>
      <c r="H281" s="125">
        <f t="shared" si="36"/>
        <v>0</v>
      </c>
      <c r="I281" s="126" t="str">
        <f t="shared" si="32"/>
        <v/>
      </c>
      <c r="J281" s="105">
        <v>0</v>
      </c>
      <c r="K281" s="106">
        <v>0</v>
      </c>
      <c r="L281" s="106">
        <f t="shared" si="37"/>
        <v>0</v>
      </c>
      <c r="M281" s="107">
        <f t="shared" si="38"/>
        <v>0</v>
      </c>
      <c r="N281" s="106">
        <v>0</v>
      </c>
      <c r="O281" s="106">
        <v>0</v>
      </c>
      <c r="P281" s="125">
        <f t="shared" si="39"/>
        <v>0</v>
      </c>
      <c r="Q281" s="127" t="str">
        <f t="shared" si="33"/>
        <v/>
      </c>
    </row>
    <row r="282" spans="1:17" ht="16.5" x14ac:dyDescent="0.3">
      <c r="A282" s="104" t="s">
        <v>227</v>
      </c>
      <c r="B282" s="105">
        <v>0</v>
      </c>
      <c r="C282" s="106">
        <v>0</v>
      </c>
      <c r="D282" s="106">
        <f t="shared" si="34"/>
        <v>0</v>
      </c>
      <c r="E282" s="107">
        <f t="shared" si="35"/>
        <v>0</v>
      </c>
      <c r="F282" s="105">
        <v>0</v>
      </c>
      <c r="G282" s="106">
        <v>0</v>
      </c>
      <c r="H282" s="125">
        <f t="shared" si="36"/>
        <v>0</v>
      </c>
      <c r="I282" s="126" t="str">
        <f t="shared" si="32"/>
        <v/>
      </c>
      <c r="J282" s="105">
        <v>0.03</v>
      </c>
      <c r="K282" s="106">
        <v>0</v>
      </c>
      <c r="L282" s="106">
        <f t="shared" si="37"/>
        <v>0.03</v>
      </c>
      <c r="M282" s="107">
        <f t="shared" si="38"/>
        <v>5.1335677056824598E-8</v>
      </c>
      <c r="N282" s="106">
        <v>0</v>
      </c>
      <c r="O282" s="106">
        <v>0</v>
      </c>
      <c r="P282" s="125">
        <f t="shared" si="39"/>
        <v>0</v>
      </c>
      <c r="Q282" s="127" t="str">
        <f t="shared" si="33"/>
        <v/>
      </c>
    </row>
    <row r="283" spans="1:17" ht="16.5" x14ac:dyDescent="0.3">
      <c r="A283" s="104" t="s">
        <v>366</v>
      </c>
      <c r="B283" s="105">
        <v>0</v>
      </c>
      <c r="C283" s="106">
        <v>0</v>
      </c>
      <c r="D283" s="106">
        <f t="shared" si="34"/>
        <v>0</v>
      </c>
      <c r="E283" s="107">
        <f t="shared" si="35"/>
        <v>0</v>
      </c>
      <c r="F283" s="105">
        <v>0</v>
      </c>
      <c r="G283" s="106">
        <v>0</v>
      </c>
      <c r="H283" s="125">
        <f t="shared" si="36"/>
        <v>0</v>
      </c>
      <c r="I283" s="126" t="str">
        <f t="shared" si="32"/>
        <v/>
      </c>
      <c r="J283" s="105">
        <v>0.2</v>
      </c>
      <c r="K283" s="106">
        <v>0</v>
      </c>
      <c r="L283" s="106">
        <f t="shared" si="37"/>
        <v>0.2</v>
      </c>
      <c r="M283" s="107">
        <f t="shared" si="38"/>
        <v>3.4223784704549737E-7</v>
      </c>
      <c r="N283" s="106">
        <v>0.11</v>
      </c>
      <c r="O283" s="106">
        <v>0</v>
      </c>
      <c r="P283" s="125">
        <f t="shared" si="39"/>
        <v>0.11</v>
      </c>
      <c r="Q283" s="127">
        <f t="shared" si="33"/>
        <v>0.81818181818181834</v>
      </c>
    </row>
    <row r="284" spans="1:17" ht="16.5" x14ac:dyDescent="0.3">
      <c r="A284" s="104" t="s">
        <v>244</v>
      </c>
      <c r="B284" s="105">
        <v>0</v>
      </c>
      <c r="C284" s="106">
        <v>0</v>
      </c>
      <c r="D284" s="106">
        <f t="shared" si="34"/>
        <v>0</v>
      </c>
      <c r="E284" s="107">
        <f t="shared" si="35"/>
        <v>0</v>
      </c>
      <c r="F284" s="105">
        <v>0</v>
      </c>
      <c r="G284" s="106">
        <v>0</v>
      </c>
      <c r="H284" s="125">
        <f t="shared" si="36"/>
        <v>0</v>
      </c>
      <c r="I284" s="126" t="str">
        <f t="shared" si="32"/>
        <v/>
      </c>
      <c r="J284" s="105">
        <v>0.34</v>
      </c>
      <c r="K284" s="106">
        <v>0</v>
      </c>
      <c r="L284" s="106">
        <f t="shared" si="37"/>
        <v>0.34</v>
      </c>
      <c r="M284" s="107">
        <f t="shared" si="38"/>
        <v>5.8180433997734552E-7</v>
      </c>
      <c r="N284" s="106">
        <v>0.73</v>
      </c>
      <c r="O284" s="106">
        <v>0</v>
      </c>
      <c r="P284" s="125">
        <f t="shared" si="39"/>
        <v>0.73</v>
      </c>
      <c r="Q284" s="127">
        <f t="shared" si="33"/>
        <v>-0.53424657534246567</v>
      </c>
    </row>
    <row r="285" spans="1:17" ht="16.5" x14ac:dyDescent="0.3">
      <c r="A285" s="104" t="s">
        <v>328</v>
      </c>
      <c r="B285" s="105">
        <v>0</v>
      </c>
      <c r="C285" s="106">
        <v>0</v>
      </c>
      <c r="D285" s="106">
        <f t="shared" si="34"/>
        <v>0</v>
      </c>
      <c r="E285" s="107">
        <f t="shared" si="35"/>
        <v>0</v>
      </c>
      <c r="F285" s="105">
        <v>0</v>
      </c>
      <c r="G285" s="106">
        <v>0</v>
      </c>
      <c r="H285" s="125">
        <f t="shared" si="36"/>
        <v>0</v>
      </c>
      <c r="I285" s="126" t="str">
        <f t="shared" si="32"/>
        <v/>
      </c>
      <c r="J285" s="105">
        <v>0.01</v>
      </c>
      <c r="K285" s="106">
        <v>0</v>
      </c>
      <c r="L285" s="106">
        <f t="shared" si="37"/>
        <v>0.01</v>
      </c>
      <c r="M285" s="107">
        <f t="shared" si="38"/>
        <v>1.7111892352274868E-8</v>
      </c>
      <c r="N285" s="106">
        <v>1.2E-2</v>
      </c>
      <c r="O285" s="106">
        <v>0</v>
      </c>
      <c r="P285" s="125">
        <f t="shared" si="39"/>
        <v>1.2E-2</v>
      </c>
      <c r="Q285" s="127">
        <f t="shared" si="33"/>
        <v>-0.16666666666666663</v>
      </c>
    </row>
    <row r="286" spans="1:17" ht="16.5" x14ac:dyDescent="0.3">
      <c r="A286" s="104" t="s">
        <v>149</v>
      </c>
      <c r="B286" s="105">
        <v>0</v>
      </c>
      <c r="C286" s="106">
        <v>0</v>
      </c>
      <c r="D286" s="106">
        <f t="shared" si="34"/>
        <v>0</v>
      </c>
      <c r="E286" s="107">
        <f t="shared" si="35"/>
        <v>0</v>
      </c>
      <c r="F286" s="105">
        <v>0</v>
      </c>
      <c r="G286" s="106">
        <v>0</v>
      </c>
      <c r="H286" s="125">
        <f t="shared" si="36"/>
        <v>0</v>
      </c>
      <c r="I286" s="126" t="str">
        <f t="shared" si="32"/>
        <v/>
      </c>
      <c r="J286" s="105">
        <v>0</v>
      </c>
      <c r="K286" s="106">
        <v>0</v>
      </c>
      <c r="L286" s="106">
        <f t="shared" si="37"/>
        <v>0</v>
      </c>
      <c r="M286" s="107">
        <f t="shared" si="38"/>
        <v>0</v>
      </c>
      <c r="N286" s="106">
        <v>1.51</v>
      </c>
      <c r="O286" s="106">
        <v>0</v>
      </c>
      <c r="P286" s="125">
        <f t="shared" si="39"/>
        <v>1.51</v>
      </c>
      <c r="Q286" s="127">
        <f t="shared" si="33"/>
        <v>-1</v>
      </c>
    </row>
    <row r="287" spans="1:17" ht="16.5" x14ac:dyDescent="0.3">
      <c r="A287" s="104" t="s">
        <v>173</v>
      </c>
      <c r="B287" s="105">
        <v>0</v>
      </c>
      <c r="C287" s="106">
        <v>0</v>
      </c>
      <c r="D287" s="106">
        <f t="shared" si="34"/>
        <v>0</v>
      </c>
      <c r="E287" s="107">
        <f t="shared" si="35"/>
        <v>0</v>
      </c>
      <c r="F287" s="105">
        <v>0</v>
      </c>
      <c r="G287" s="106">
        <v>0</v>
      </c>
      <c r="H287" s="125">
        <f t="shared" si="36"/>
        <v>0</v>
      </c>
      <c r="I287" s="126" t="str">
        <f t="shared" si="32"/>
        <v/>
      </c>
      <c r="J287" s="105">
        <v>0</v>
      </c>
      <c r="K287" s="106">
        <v>0</v>
      </c>
      <c r="L287" s="106">
        <f t="shared" si="37"/>
        <v>0</v>
      </c>
      <c r="M287" s="107">
        <f t="shared" si="38"/>
        <v>0</v>
      </c>
      <c r="N287" s="106">
        <v>2E-3</v>
      </c>
      <c r="O287" s="106">
        <v>0</v>
      </c>
      <c r="P287" s="125">
        <f t="shared" si="39"/>
        <v>2E-3</v>
      </c>
      <c r="Q287" s="127">
        <f t="shared" si="33"/>
        <v>-1</v>
      </c>
    </row>
    <row r="288" spans="1:17" ht="16.5" x14ac:dyDescent="0.3">
      <c r="A288" s="104" t="s">
        <v>207</v>
      </c>
      <c r="B288" s="105">
        <v>0</v>
      </c>
      <c r="C288" s="106">
        <v>0</v>
      </c>
      <c r="D288" s="106">
        <f t="shared" si="34"/>
        <v>0</v>
      </c>
      <c r="E288" s="107">
        <f t="shared" si="35"/>
        <v>0</v>
      </c>
      <c r="F288" s="105">
        <v>0</v>
      </c>
      <c r="G288" s="106">
        <v>0</v>
      </c>
      <c r="H288" s="125">
        <f t="shared" si="36"/>
        <v>0</v>
      </c>
      <c r="I288" s="126" t="str">
        <f t="shared" si="32"/>
        <v/>
      </c>
      <c r="J288" s="105">
        <v>0.54700000000000004</v>
      </c>
      <c r="K288" s="106">
        <v>0</v>
      </c>
      <c r="L288" s="106">
        <f t="shared" si="37"/>
        <v>0.54700000000000004</v>
      </c>
      <c r="M288" s="107">
        <f t="shared" si="38"/>
        <v>9.3602051166943532E-7</v>
      </c>
      <c r="N288" s="106">
        <v>0</v>
      </c>
      <c r="O288" s="106">
        <v>0</v>
      </c>
      <c r="P288" s="125">
        <f t="shared" si="39"/>
        <v>0</v>
      </c>
      <c r="Q288" s="127" t="str">
        <f t="shared" si="33"/>
        <v/>
      </c>
    </row>
    <row r="289" spans="1:17" ht="16.5" x14ac:dyDescent="0.3">
      <c r="A289" s="104" t="s">
        <v>286</v>
      </c>
      <c r="B289" s="105">
        <v>0</v>
      </c>
      <c r="C289" s="106">
        <v>0</v>
      </c>
      <c r="D289" s="106">
        <f t="shared" si="34"/>
        <v>0</v>
      </c>
      <c r="E289" s="107">
        <f t="shared" si="35"/>
        <v>0</v>
      </c>
      <c r="F289" s="105">
        <v>0</v>
      </c>
      <c r="G289" s="106">
        <v>0</v>
      </c>
      <c r="H289" s="125">
        <f t="shared" si="36"/>
        <v>0</v>
      </c>
      <c r="I289" s="126" t="str">
        <f t="shared" si="32"/>
        <v/>
      </c>
      <c r="J289" s="105">
        <v>0</v>
      </c>
      <c r="K289" s="106">
        <v>0</v>
      </c>
      <c r="L289" s="106">
        <f t="shared" si="37"/>
        <v>0</v>
      </c>
      <c r="M289" s="107">
        <f t="shared" si="38"/>
        <v>0</v>
      </c>
      <c r="N289" s="106">
        <v>0</v>
      </c>
      <c r="O289" s="106">
        <v>0</v>
      </c>
      <c r="P289" s="125">
        <f t="shared" si="39"/>
        <v>0</v>
      </c>
      <c r="Q289" s="127" t="str">
        <f t="shared" si="33"/>
        <v/>
      </c>
    </row>
    <row r="290" spans="1:17" ht="16.5" x14ac:dyDescent="0.3">
      <c r="A290" s="104" t="s">
        <v>343</v>
      </c>
      <c r="B290" s="105">
        <v>0</v>
      </c>
      <c r="C290" s="106">
        <v>0</v>
      </c>
      <c r="D290" s="106">
        <f t="shared" si="34"/>
        <v>0</v>
      </c>
      <c r="E290" s="107">
        <f t="shared" si="35"/>
        <v>0</v>
      </c>
      <c r="F290" s="105">
        <v>0</v>
      </c>
      <c r="G290" s="106">
        <v>0</v>
      </c>
      <c r="H290" s="125">
        <f t="shared" si="36"/>
        <v>0</v>
      </c>
      <c r="I290" s="126" t="str">
        <f t="shared" si="32"/>
        <v/>
      </c>
      <c r="J290" s="105">
        <v>0</v>
      </c>
      <c r="K290" s="106">
        <v>0</v>
      </c>
      <c r="L290" s="106">
        <f t="shared" si="37"/>
        <v>0</v>
      </c>
      <c r="M290" s="107">
        <f t="shared" si="38"/>
        <v>0</v>
      </c>
      <c r="N290" s="106">
        <v>0.15</v>
      </c>
      <c r="O290" s="106">
        <v>0</v>
      </c>
      <c r="P290" s="125">
        <f t="shared" si="39"/>
        <v>0.15</v>
      </c>
      <c r="Q290" s="127">
        <f t="shared" si="33"/>
        <v>-1</v>
      </c>
    </row>
    <row r="291" spans="1:17" ht="16.5" x14ac:dyDescent="0.3">
      <c r="A291" s="104" t="s">
        <v>210</v>
      </c>
      <c r="B291" s="105">
        <v>0</v>
      </c>
      <c r="C291" s="106">
        <v>0</v>
      </c>
      <c r="D291" s="106">
        <f t="shared" si="34"/>
        <v>0</v>
      </c>
      <c r="E291" s="107">
        <f t="shared" si="35"/>
        <v>0</v>
      </c>
      <c r="F291" s="105">
        <v>0</v>
      </c>
      <c r="G291" s="106">
        <v>0</v>
      </c>
      <c r="H291" s="125">
        <f t="shared" si="36"/>
        <v>0</v>
      </c>
      <c r="I291" s="126" t="str">
        <f t="shared" si="32"/>
        <v/>
      </c>
      <c r="J291" s="105">
        <v>0.44</v>
      </c>
      <c r="K291" s="106">
        <v>0</v>
      </c>
      <c r="L291" s="106">
        <f t="shared" si="37"/>
        <v>0.44</v>
      </c>
      <c r="M291" s="107">
        <f t="shared" si="38"/>
        <v>7.5292326350009421E-7</v>
      </c>
      <c r="N291" s="106">
        <v>0</v>
      </c>
      <c r="O291" s="106">
        <v>0</v>
      </c>
      <c r="P291" s="125">
        <f t="shared" si="39"/>
        <v>0</v>
      </c>
      <c r="Q291" s="127" t="str">
        <f t="shared" si="33"/>
        <v/>
      </c>
    </row>
    <row r="292" spans="1:17" ht="16.5" x14ac:dyDescent="0.3">
      <c r="A292" s="104" t="s">
        <v>161</v>
      </c>
      <c r="B292" s="105">
        <v>0</v>
      </c>
      <c r="C292" s="106">
        <v>0</v>
      </c>
      <c r="D292" s="106">
        <f t="shared" si="34"/>
        <v>0</v>
      </c>
      <c r="E292" s="107">
        <f t="shared" si="35"/>
        <v>0</v>
      </c>
      <c r="F292" s="105">
        <v>0</v>
      </c>
      <c r="G292" s="106">
        <v>0</v>
      </c>
      <c r="H292" s="125">
        <f t="shared" si="36"/>
        <v>0</v>
      </c>
      <c r="I292" s="126" t="str">
        <f t="shared" si="32"/>
        <v/>
      </c>
      <c r="J292" s="105">
        <v>27.388999999999999</v>
      </c>
      <c r="K292" s="106">
        <v>0</v>
      </c>
      <c r="L292" s="106">
        <f t="shared" si="37"/>
        <v>27.388999999999999</v>
      </c>
      <c r="M292" s="107">
        <f t="shared" si="38"/>
        <v>4.6867761963645632E-5</v>
      </c>
      <c r="N292" s="106">
        <v>8.2360000000000007</v>
      </c>
      <c r="O292" s="106">
        <v>0</v>
      </c>
      <c r="P292" s="125">
        <f t="shared" si="39"/>
        <v>8.2360000000000007</v>
      </c>
      <c r="Q292" s="127">
        <f t="shared" si="33"/>
        <v>2.3255220981058762</v>
      </c>
    </row>
    <row r="293" spans="1:17" ht="16.5" x14ac:dyDescent="0.3">
      <c r="A293" s="104" t="s">
        <v>367</v>
      </c>
      <c r="B293" s="105">
        <v>0</v>
      </c>
      <c r="C293" s="106">
        <v>0</v>
      </c>
      <c r="D293" s="106">
        <f t="shared" si="34"/>
        <v>0</v>
      </c>
      <c r="E293" s="107">
        <f t="shared" si="35"/>
        <v>0</v>
      </c>
      <c r="F293" s="105">
        <v>0</v>
      </c>
      <c r="G293" s="106">
        <v>0</v>
      </c>
      <c r="H293" s="125">
        <f t="shared" si="36"/>
        <v>0</v>
      </c>
      <c r="I293" s="126" t="str">
        <f t="shared" si="32"/>
        <v/>
      </c>
      <c r="J293" s="105">
        <v>0</v>
      </c>
      <c r="K293" s="106">
        <v>0</v>
      </c>
      <c r="L293" s="106">
        <f t="shared" si="37"/>
        <v>0</v>
      </c>
      <c r="M293" s="107">
        <f t="shared" si="38"/>
        <v>0</v>
      </c>
      <c r="N293" s="106">
        <v>0</v>
      </c>
      <c r="O293" s="106">
        <v>0</v>
      </c>
      <c r="P293" s="125">
        <f t="shared" si="39"/>
        <v>0</v>
      </c>
      <c r="Q293" s="127" t="str">
        <f t="shared" si="33"/>
        <v/>
      </c>
    </row>
    <row r="294" spans="1:17" ht="16.5" x14ac:dyDescent="0.3">
      <c r="A294" s="104" t="s">
        <v>347</v>
      </c>
      <c r="B294" s="105">
        <v>0</v>
      </c>
      <c r="C294" s="106">
        <v>0</v>
      </c>
      <c r="D294" s="106">
        <f t="shared" si="34"/>
        <v>0</v>
      </c>
      <c r="E294" s="107">
        <f t="shared" si="35"/>
        <v>0</v>
      </c>
      <c r="F294" s="105">
        <v>18.25</v>
      </c>
      <c r="G294" s="106">
        <v>0</v>
      </c>
      <c r="H294" s="125">
        <f t="shared" si="36"/>
        <v>18.25</v>
      </c>
      <c r="I294" s="126">
        <f t="shared" si="32"/>
        <v>-1</v>
      </c>
      <c r="J294" s="105">
        <v>117.3</v>
      </c>
      <c r="K294" s="106">
        <v>0</v>
      </c>
      <c r="L294" s="106">
        <f t="shared" si="37"/>
        <v>117.3</v>
      </c>
      <c r="M294" s="107">
        <f t="shared" si="38"/>
        <v>2.0072249729218418E-4</v>
      </c>
      <c r="N294" s="106">
        <v>34.75</v>
      </c>
      <c r="O294" s="106">
        <v>0</v>
      </c>
      <c r="P294" s="125">
        <f t="shared" si="39"/>
        <v>34.75</v>
      </c>
      <c r="Q294" s="127">
        <f t="shared" si="33"/>
        <v>2.3755395683453235</v>
      </c>
    </row>
    <row r="295" spans="1:17" ht="16.5" x14ac:dyDescent="0.3">
      <c r="A295" s="104" t="s">
        <v>315</v>
      </c>
      <c r="B295" s="105">
        <v>0</v>
      </c>
      <c r="C295" s="106">
        <v>0</v>
      </c>
      <c r="D295" s="106">
        <f t="shared" si="34"/>
        <v>0</v>
      </c>
      <c r="E295" s="107">
        <f t="shared" si="35"/>
        <v>0</v>
      </c>
      <c r="F295" s="105">
        <v>0</v>
      </c>
      <c r="G295" s="106">
        <v>0</v>
      </c>
      <c r="H295" s="125">
        <f t="shared" si="36"/>
        <v>0</v>
      </c>
      <c r="I295" s="126" t="str">
        <f t="shared" si="32"/>
        <v/>
      </c>
      <c r="J295" s="105">
        <v>0.2</v>
      </c>
      <c r="K295" s="106">
        <v>0</v>
      </c>
      <c r="L295" s="106">
        <f t="shared" si="37"/>
        <v>0.2</v>
      </c>
      <c r="M295" s="107">
        <f t="shared" si="38"/>
        <v>3.4223784704549737E-7</v>
      </c>
      <c r="N295" s="106">
        <v>0</v>
      </c>
      <c r="O295" s="106">
        <v>0</v>
      </c>
      <c r="P295" s="125">
        <f t="shared" si="39"/>
        <v>0</v>
      </c>
      <c r="Q295" s="127" t="str">
        <f t="shared" si="33"/>
        <v/>
      </c>
    </row>
    <row r="296" spans="1:17" ht="16.5" x14ac:dyDescent="0.3">
      <c r="A296" s="104" t="s">
        <v>179</v>
      </c>
      <c r="B296" s="105">
        <v>0</v>
      </c>
      <c r="C296" s="106">
        <v>0</v>
      </c>
      <c r="D296" s="106">
        <f t="shared" si="34"/>
        <v>0</v>
      </c>
      <c r="E296" s="107">
        <f t="shared" si="35"/>
        <v>0</v>
      </c>
      <c r="F296" s="105">
        <v>0</v>
      </c>
      <c r="G296" s="106">
        <v>0</v>
      </c>
      <c r="H296" s="125">
        <f t="shared" si="36"/>
        <v>0</v>
      </c>
      <c r="I296" s="126" t="str">
        <f t="shared" si="32"/>
        <v/>
      </c>
      <c r="J296" s="105">
        <v>0</v>
      </c>
      <c r="K296" s="106">
        <v>0</v>
      </c>
      <c r="L296" s="106">
        <f t="shared" si="37"/>
        <v>0</v>
      </c>
      <c r="M296" s="107">
        <f t="shared" si="38"/>
        <v>0</v>
      </c>
      <c r="N296" s="106">
        <v>0</v>
      </c>
      <c r="O296" s="106">
        <v>0</v>
      </c>
      <c r="P296" s="125">
        <f t="shared" si="39"/>
        <v>0</v>
      </c>
      <c r="Q296" s="127" t="str">
        <f t="shared" si="33"/>
        <v/>
      </c>
    </row>
    <row r="297" spans="1:17" ht="16.5" x14ac:dyDescent="0.3">
      <c r="A297" s="104" t="s">
        <v>290</v>
      </c>
      <c r="B297" s="105">
        <v>0</v>
      </c>
      <c r="C297" s="106">
        <v>0</v>
      </c>
      <c r="D297" s="106">
        <f t="shared" si="34"/>
        <v>0</v>
      </c>
      <c r="E297" s="107">
        <f t="shared" si="35"/>
        <v>0</v>
      </c>
      <c r="F297" s="105">
        <v>0</v>
      </c>
      <c r="G297" s="106">
        <v>0</v>
      </c>
      <c r="H297" s="125">
        <f t="shared" si="36"/>
        <v>0</v>
      </c>
      <c r="I297" s="126" t="str">
        <f t="shared" si="32"/>
        <v/>
      </c>
      <c r="J297" s="105">
        <v>0</v>
      </c>
      <c r="K297" s="106">
        <v>0</v>
      </c>
      <c r="L297" s="106">
        <f t="shared" si="37"/>
        <v>0</v>
      </c>
      <c r="M297" s="107">
        <f t="shared" si="38"/>
        <v>0</v>
      </c>
      <c r="N297" s="106">
        <v>0.02</v>
      </c>
      <c r="O297" s="106">
        <v>0</v>
      </c>
      <c r="P297" s="125">
        <f t="shared" si="39"/>
        <v>0.02</v>
      </c>
      <c r="Q297" s="127">
        <f t="shared" si="33"/>
        <v>-1</v>
      </c>
    </row>
    <row r="298" spans="1:17" ht="16.5" x14ac:dyDescent="0.3">
      <c r="A298" s="104" t="s">
        <v>351</v>
      </c>
      <c r="B298" s="105">
        <v>0</v>
      </c>
      <c r="C298" s="106">
        <v>0</v>
      </c>
      <c r="D298" s="106">
        <f t="shared" si="34"/>
        <v>0</v>
      </c>
      <c r="E298" s="107">
        <f t="shared" si="35"/>
        <v>0</v>
      </c>
      <c r="F298" s="105">
        <v>0</v>
      </c>
      <c r="G298" s="106">
        <v>0</v>
      </c>
      <c r="H298" s="125">
        <f t="shared" si="36"/>
        <v>0</v>
      </c>
      <c r="I298" s="126" t="str">
        <f t="shared" si="32"/>
        <v/>
      </c>
      <c r="J298" s="105">
        <v>0</v>
      </c>
      <c r="K298" s="106">
        <v>0</v>
      </c>
      <c r="L298" s="106">
        <f t="shared" si="37"/>
        <v>0</v>
      </c>
      <c r="M298" s="107">
        <f t="shared" si="38"/>
        <v>0</v>
      </c>
      <c r="N298" s="106">
        <v>0.15</v>
      </c>
      <c r="O298" s="106">
        <v>0</v>
      </c>
      <c r="P298" s="125">
        <f t="shared" si="39"/>
        <v>0.15</v>
      </c>
      <c r="Q298" s="127">
        <f t="shared" si="33"/>
        <v>-1</v>
      </c>
    </row>
    <row r="299" spans="1:17" ht="16.5" x14ac:dyDescent="0.3">
      <c r="A299" s="104" t="s">
        <v>284</v>
      </c>
      <c r="B299" s="105">
        <v>0</v>
      </c>
      <c r="C299" s="106">
        <v>0</v>
      </c>
      <c r="D299" s="106">
        <f t="shared" si="34"/>
        <v>0</v>
      </c>
      <c r="E299" s="107">
        <f t="shared" si="35"/>
        <v>0</v>
      </c>
      <c r="F299" s="105">
        <v>0</v>
      </c>
      <c r="G299" s="106">
        <v>0</v>
      </c>
      <c r="H299" s="125">
        <f t="shared" si="36"/>
        <v>0</v>
      </c>
      <c r="I299" s="126" t="str">
        <f t="shared" si="32"/>
        <v/>
      </c>
      <c r="J299" s="105">
        <v>0.33900000000000002</v>
      </c>
      <c r="K299" s="106">
        <v>0</v>
      </c>
      <c r="L299" s="106">
        <f t="shared" si="37"/>
        <v>0.33900000000000002</v>
      </c>
      <c r="M299" s="107">
        <f t="shared" si="38"/>
        <v>5.8009315074211806E-7</v>
      </c>
      <c r="N299" s="106">
        <v>7.0999999999999994E-2</v>
      </c>
      <c r="O299" s="106">
        <v>0</v>
      </c>
      <c r="P299" s="125">
        <f t="shared" si="39"/>
        <v>7.0999999999999994E-2</v>
      </c>
      <c r="Q299" s="127">
        <f t="shared" si="33"/>
        <v>3.7746478873239449</v>
      </c>
    </row>
    <row r="300" spans="1:17" ht="16.5" x14ac:dyDescent="0.3">
      <c r="A300" s="104" t="s">
        <v>272</v>
      </c>
      <c r="B300" s="105">
        <v>0</v>
      </c>
      <c r="C300" s="106">
        <v>0</v>
      </c>
      <c r="D300" s="106">
        <f t="shared" si="34"/>
        <v>0</v>
      </c>
      <c r="E300" s="107">
        <f t="shared" si="35"/>
        <v>0</v>
      </c>
      <c r="F300" s="105">
        <v>0</v>
      </c>
      <c r="G300" s="106">
        <v>0</v>
      </c>
      <c r="H300" s="125">
        <f t="shared" si="36"/>
        <v>0</v>
      </c>
      <c r="I300" s="126" t="str">
        <f t="shared" si="32"/>
        <v/>
      </c>
      <c r="J300" s="105">
        <v>0</v>
      </c>
      <c r="K300" s="106">
        <v>0</v>
      </c>
      <c r="L300" s="106">
        <f t="shared" si="37"/>
        <v>0</v>
      </c>
      <c r="M300" s="107">
        <f t="shared" si="38"/>
        <v>0</v>
      </c>
      <c r="N300" s="106">
        <v>3.1E-2</v>
      </c>
      <c r="O300" s="106">
        <v>0</v>
      </c>
      <c r="P300" s="125">
        <f t="shared" si="39"/>
        <v>3.1E-2</v>
      </c>
      <c r="Q300" s="127">
        <f t="shared" si="33"/>
        <v>-1</v>
      </c>
    </row>
    <row r="301" spans="1:17" ht="16.5" x14ac:dyDescent="0.3">
      <c r="A301" s="104" t="s">
        <v>259</v>
      </c>
      <c r="B301" s="105">
        <v>0</v>
      </c>
      <c r="C301" s="106">
        <v>0</v>
      </c>
      <c r="D301" s="106">
        <f t="shared" si="34"/>
        <v>0</v>
      </c>
      <c r="E301" s="107">
        <f t="shared" si="35"/>
        <v>0</v>
      </c>
      <c r="F301" s="105">
        <v>0</v>
      </c>
      <c r="G301" s="106">
        <v>0</v>
      </c>
      <c r="H301" s="125">
        <f t="shared" si="36"/>
        <v>0</v>
      </c>
      <c r="I301" s="126" t="str">
        <f t="shared" si="32"/>
        <v/>
      </c>
      <c r="J301" s="105">
        <v>0.16</v>
      </c>
      <c r="K301" s="106">
        <v>0</v>
      </c>
      <c r="L301" s="106">
        <f t="shared" si="37"/>
        <v>0.16</v>
      </c>
      <c r="M301" s="107">
        <f t="shared" si="38"/>
        <v>2.7379027763639789E-7</v>
      </c>
      <c r="N301" s="106">
        <v>0</v>
      </c>
      <c r="O301" s="106">
        <v>0</v>
      </c>
      <c r="P301" s="125">
        <f t="shared" si="39"/>
        <v>0</v>
      </c>
      <c r="Q301" s="127" t="str">
        <f t="shared" si="33"/>
        <v/>
      </c>
    </row>
    <row r="302" spans="1:17" ht="16.5" x14ac:dyDescent="0.3">
      <c r="A302" s="104" t="s">
        <v>352</v>
      </c>
      <c r="B302" s="105">
        <v>0</v>
      </c>
      <c r="C302" s="106">
        <v>0</v>
      </c>
      <c r="D302" s="106">
        <f t="shared" si="34"/>
        <v>0</v>
      </c>
      <c r="E302" s="107">
        <f t="shared" si="35"/>
        <v>0</v>
      </c>
      <c r="F302" s="105">
        <v>0</v>
      </c>
      <c r="G302" s="106">
        <v>0</v>
      </c>
      <c r="H302" s="125">
        <f t="shared" si="36"/>
        <v>0</v>
      </c>
      <c r="I302" s="126" t="str">
        <f t="shared" si="32"/>
        <v/>
      </c>
      <c r="J302" s="105">
        <v>1.4930000000000001</v>
      </c>
      <c r="K302" s="106">
        <v>0</v>
      </c>
      <c r="L302" s="106">
        <f t="shared" si="37"/>
        <v>1.4930000000000001</v>
      </c>
      <c r="M302" s="107">
        <f t="shared" si="38"/>
        <v>2.5548055281946378E-6</v>
      </c>
      <c r="N302" s="106">
        <v>1.956</v>
      </c>
      <c r="O302" s="106">
        <v>0</v>
      </c>
      <c r="P302" s="125">
        <f t="shared" si="39"/>
        <v>1.956</v>
      </c>
      <c r="Q302" s="127">
        <f t="shared" si="33"/>
        <v>-0.23670756646216762</v>
      </c>
    </row>
    <row r="303" spans="1:17" ht="16.5" x14ac:dyDescent="0.3">
      <c r="A303" s="104" t="s">
        <v>174</v>
      </c>
      <c r="B303" s="105">
        <v>0</v>
      </c>
      <c r="C303" s="106">
        <v>0</v>
      </c>
      <c r="D303" s="106">
        <f t="shared" si="34"/>
        <v>0</v>
      </c>
      <c r="E303" s="107">
        <f t="shared" si="35"/>
        <v>0</v>
      </c>
      <c r="F303" s="105">
        <v>0</v>
      </c>
      <c r="G303" s="106">
        <v>0</v>
      </c>
      <c r="H303" s="125">
        <f t="shared" si="36"/>
        <v>0</v>
      </c>
      <c r="I303" s="126" t="str">
        <f t="shared" si="32"/>
        <v/>
      </c>
      <c r="J303" s="105">
        <v>0</v>
      </c>
      <c r="K303" s="106">
        <v>0</v>
      </c>
      <c r="L303" s="106">
        <f t="shared" si="37"/>
        <v>0</v>
      </c>
      <c r="M303" s="107">
        <f t="shared" si="38"/>
        <v>0</v>
      </c>
      <c r="N303" s="106">
        <v>2.5000000000000001E-2</v>
      </c>
      <c r="O303" s="106">
        <v>0</v>
      </c>
      <c r="P303" s="125">
        <f t="shared" si="39"/>
        <v>2.5000000000000001E-2</v>
      </c>
      <c r="Q303" s="127">
        <f t="shared" si="33"/>
        <v>-1</v>
      </c>
    </row>
    <row r="304" spans="1:17" ht="16.5" x14ac:dyDescent="0.3">
      <c r="A304" s="104" t="s">
        <v>287</v>
      </c>
      <c r="B304" s="105">
        <v>0</v>
      </c>
      <c r="C304" s="106">
        <v>0</v>
      </c>
      <c r="D304" s="106">
        <f t="shared" si="34"/>
        <v>0</v>
      </c>
      <c r="E304" s="107">
        <f t="shared" si="35"/>
        <v>0</v>
      </c>
      <c r="F304" s="105">
        <v>0</v>
      </c>
      <c r="G304" s="106">
        <v>0</v>
      </c>
      <c r="H304" s="125">
        <f t="shared" si="36"/>
        <v>0</v>
      </c>
      <c r="I304" s="126" t="str">
        <f t="shared" si="32"/>
        <v/>
      </c>
      <c r="J304" s="105">
        <v>1.411</v>
      </c>
      <c r="K304" s="106">
        <v>0</v>
      </c>
      <c r="L304" s="106">
        <f t="shared" si="37"/>
        <v>1.411</v>
      </c>
      <c r="M304" s="107">
        <f t="shared" si="38"/>
        <v>2.4144880109059837E-6</v>
      </c>
      <c r="N304" s="106">
        <v>0.44800000000000001</v>
      </c>
      <c r="O304" s="106">
        <v>0</v>
      </c>
      <c r="P304" s="125">
        <f t="shared" si="39"/>
        <v>0.44800000000000001</v>
      </c>
      <c r="Q304" s="127">
        <f t="shared" si="33"/>
        <v>2.1495535714285716</v>
      </c>
    </row>
    <row r="305" spans="1:17" ht="16.5" x14ac:dyDescent="0.3">
      <c r="A305" s="104" t="s">
        <v>294</v>
      </c>
      <c r="B305" s="105">
        <v>0</v>
      </c>
      <c r="C305" s="106">
        <v>0</v>
      </c>
      <c r="D305" s="106">
        <f t="shared" si="34"/>
        <v>0</v>
      </c>
      <c r="E305" s="107">
        <f t="shared" si="35"/>
        <v>0</v>
      </c>
      <c r="F305" s="105">
        <v>0</v>
      </c>
      <c r="G305" s="106">
        <v>0</v>
      </c>
      <c r="H305" s="125">
        <f t="shared" si="36"/>
        <v>0</v>
      </c>
      <c r="I305" s="126" t="str">
        <f t="shared" si="32"/>
        <v/>
      </c>
      <c r="J305" s="105">
        <v>0.12</v>
      </c>
      <c r="K305" s="106">
        <v>0</v>
      </c>
      <c r="L305" s="106">
        <f t="shared" si="37"/>
        <v>0.12</v>
      </c>
      <c r="M305" s="107">
        <f t="shared" si="38"/>
        <v>2.0534270822729839E-7</v>
      </c>
      <c r="N305" s="106">
        <v>0</v>
      </c>
      <c r="O305" s="106">
        <v>0</v>
      </c>
      <c r="P305" s="125">
        <f t="shared" si="39"/>
        <v>0</v>
      </c>
      <c r="Q305" s="127" t="str">
        <f t="shared" si="33"/>
        <v/>
      </c>
    </row>
    <row r="306" spans="1:17" ht="16.5" x14ac:dyDescent="0.3">
      <c r="A306" s="104" t="s">
        <v>214</v>
      </c>
      <c r="B306" s="105">
        <v>0</v>
      </c>
      <c r="C306" s="106">
        <v>0</v>
      </c>
      <c r="D306" s="106">
        <f t="shared" si="34"/>
        <v>0</v>
      </c>
      <c r="E306" s="107">
        <f t="shared" si="35"/>
        <v>0</v>
      </c>
      <c r="F306" s="105">
        <v>0</v>
      </c>
      <c r="G306" s="106">
        <v>0</v>
      </c>
      <c r="H306" s="125">
        <f t="shared" si="36"/>
        <v>0</v>
      </c>
      <c r="I306" s="126" t="str">
        <f t="shared" si="32"/>
        <v/>
      </c>
      <c r="J306" s="105">
        <v>0</v>
      </c>
      <c r="K306" s="106">
        <v>0</v>
      </c>
      <c r="L306" s="106">
        <f t="shared" si="37"/>
        <v>0</v>
      </c>
      <c r="M306" s="107">
        <f t="shared" si="38"/>
        <v>0</v>
      </c>
      <c r="N306" s="106">
        <v>1.33</v>
      </c>
      <c r="O306" s="106">
        <v>0</v>
      </c>
      <c r="P306" s="125">
        <f t="shared" si="39"/>
        <v>1.33</v>
      </c>
      <c r="Q306" s="127">
        <f t="shared" si="33"/>
        <v>-1</v>
      </c>
    </row>
    <row r="307" spans="1:17" ht="16.5" x14ac:dyDescent="0.3">
      <c r="A307" s="104" t="s">
        <v>319</v>
      </c>
      <c r="B307" s="105">
        <v>0</v>
      </c>
      <c r="C307" s="106">
        <v>0</v>
      </c>
      <c r="D307" s="106">
        <f t="shared" si="34"/>
        <v>0</v>
      </c>
      <c r="E307" s="107">
        <f t="shared" si="35"/>
        <v>0</v>
      </c>
      <c r="F307" s="105">
        <v>0</v>
      </c>
      <c r="G307" s="106">
        <v>0</v>
      </c>
      <c r="H307" s="125">
        <f t="shared" si="36"/>
        <v>0</v>
      </c>
      <c r="I307" s="126" t="str">
        <f t="shared" si="32"/>
        <v/>
      </c>
      <c r="J307" s="105">
        <v>0.04</v>
      </c>
      <c r="K307" s="106">
        <v>0</v>
      </c>
      <c r="L307" s="106">
        <f t="shared" si="37"/>
        <v>0.04</v>
      </c>
      <c r="M307" s="107">
        <f t="shared" si="38"/>
        <v>6.8447569409099473E-8</v>
      </c>
      <c r="N307" s="106">
        <v>0.39100000000000001</v>
      </c>
      <c r="O307" s="106">
        <v>0</v>
      </c>
      <c r="P307" s="125">
        <f t="shared" si="39"/>
        <v>0.39100000000000001</v>
      </c>
      <c r="Q307" s="127">
        <f t="shared" si="33"/>
        <v>-0.89769820971867009</v>
      </c>
    </row>
    <row r="308" spans="1:17" ht="16.5" x14ac:dyDescent="0.3">
      <c r="A308" s="104" t="s">
        <v>361</v>
      </c>
      <c r="B308" s="105">
        <v>0</v>
      </c>
      <c r="C308" s="106">
        <v>0</v>
      </c>
      <c r="D308" s="106">
        <f t="shared" si="34"/>
        <v>0</v>
      </c>
      <c r="E308" s="107">
        <f t="shared" si="35"/>
        <v>0</v>
      </c>
      <c r="F308" s="105">
        <v>0</v>
      </c>
      <c r="G308" s="106">
        <v>0</v>
      </c>
      <c r="H308" s="125">
        <f t="shared" si="36"/>
        <v>0</v>
      </c>
      <c r="I308" s="126" t="str">
        <f t="shared" si="32"/>
        <v/>
      </c>
      <c r="J308" s="105">
        <v>0</v>
      </c>
      <c r="K308" s="106">
        <v>0</v>
      </c>
      <c r="L308" s="106">
        <f t="shared" si="37"/>
        <v>0</v>
      </c>
      <c r="M308" s="107">
        <f t="shared" si="38"/>
        <v>0</v>
      </c>
      <c r="N308" s="106">
        <v>0.375</v>
      </c>
      <c r="O308" s="106">
        <v>0</v>
      </c>
      <c r="P308" s="125">
        <f t="shared" si="39"/>
        <v>0.375</v>
      </c>
      <c r="Q308" s="127">
        <f t="shared" si="33"/>
        <v>-1</v>
      </c>
    </row>
    <row r="309" spans="1:17" ht="16.5" x14ac:dyDescent="0.3">
      <c r="A309" s="104" t="s">
        <v>296</v>
      </c>
      <c r="B309" s="105">
        <v>0</v>
      </c>
      <c r="C309" s="106">
        <v>0</v>
      </c>
      <c r="D309" s="106">
        <f t="shared" si="34"/>
        <v>0</v>
      </c>
      <c r="E309" s="107">
        <f t="shared" si="35"/>
        <v>0</v>
      </c>
      <c r="F309" s="105">
        <v>0</v>
      </c>
      <c r="G309" s="106">
        <v>0</v>
      </c>
      <c r="H309" s="125">
        <f t="shared" si="36"/>
        <v>0</v>
      </c>
      <c r="I309" s="126" t="str">
        <f t="shared" si="32"/>
        <v/>
      </c>
      <c r="J309" s="105">
        <v>0</v>
      </c>
      <c r="K309" s="106">
        <v>0</v>
      </c>
      <c r="L309" s="106">
        <f t="shared" si="37"/>
        <v>0</v>
      </c>
      <c r="M309" s="107">
        <f t="shared" si="38"/>
        <v>0</v>
      </c>
      <c r="N309" s="106">
        <v>0</v>
      </c>
      <c r="O309" s="106">
        <v>0</v>
      </c>
      <c r="P309" s="125">
        <f t="shared" si="39"/>
        <v>0</v>
      </c>
      <c r="Q309" s="127" t="str">
        <f t="shared" si="33"/>
        <v/>
      </c>
    </row>
    <row r="310" spans="1:17" ht="16.5" x14ac:dyDescent="0.3">
      <c r="A310" s="104" t="s">
        <v>297</v>
      </c>
      <c r="B310" s="105">
        <v>0</v>
      </c>
      <c r="C310" s="106">
        <v>0</v>
      </c>
      <c r="D310" s="106">
        <f t="shared" si="34"/>
        <v>0</v>
      </c>
      <c r="E310" s="107">
        <f t="shared" si="35"/>
        <v>0</v>
      </c>
      <c r="F310" s="105">
        <v>0</v>
      </c>
      <c r="G310" s="106">
        <v>0</v>
      </c>
      <c r="H310" s="125">
        <f t="shared" si="36"/>
        <v>0</v>
      </c>
      <c r="I310" s="126" t="str">
        <f t="shared" si="32"/>
        <v/>
      </c>
      <c r="J310" s="105">
        <v>0</v>
      </c>
      <c r="K310" s="106">
        <v>0</v>
      </c>
      <c r="L310" s="106">
        <f t="shared" si="37"/>
        <v>0</v>
      </c>
      <c r="M310" s="107">
        <f t="shared" si="38"/>
        <v>0</v>
      </c>
      <c r="N310" s="106">
        <v>0</v>
      </c>
      <c r="O310" s="106">
        <v>0</v>
      </c>
      <c r="P310" s="125">
        <f t="shared" si="39"/>
        <v>0</v>
      </c>
      <c r="Q310" s="127" t="str">
        <f t="shared" si="33"/>
        <v/>
      </c>
    </row>
    <row r="311" spans="1:17" ht="16.5" x14ac:dyDescent="0.3">
      <c r="A311" s="104" t="s">
        <v>228</v>
      </c>
      <c r="B311" s="105">
        <v>0</v>
      </c>
      <c r="C311" s="106">
        <v>0</v>
      </c>
      <c r="D311" s="106">
        <f t="shared" si="34"/>
        <v>0</v>
      </c>
      <c r="E311" s="107">
        <f t="shared" si="35"/>
        <v>0</v>
      </c>
      <c r="F311" s="105">
        <v>0</v>
      </c>
      <c r="G311" s="106">
        <v>0</v>
      </c>
      <c r="H311" s="125">
        <f t="shared" si="36"/>
        <v>0</v>
      </c>
      <c r="I311" s="126" t="str">
        <f t="shared" si="32"/>
        <v/>
      </c>
      <c r="J311" s="105">
        <v>0</v>
      </c>
      <c r="K311" s="106">
        <v>0</v>
      </c>
      <c r="L311" s="106">
        <f t="shared" si="37"/>
        <v>0</v>
      </c>
      <c r="M311" s="107">
        <f t="shared" si="38"/>
        <v>0</v>
      </c>
      <c r="N311" s="106">
        <v>0.09</v>
      </c>
      <c r="O311" s="106">
        <v>0</v>
      </c>
      <c r="P311" s="125">
        <f t="shared" si="39"/>
        <v>0.09</v>
      </c>
      <c r="Q311" s="127">
        <f t="shared" si="33"/>
        <v>-1</v>
      </c>
    </row>
    <row r="312" spans="1:17" ht="16.5" x14ac:dyDescent="0.3">
      <c r="A312" s="104" t="s">
        <v>365</v>
      </c>
      <c r="B312" s="105">
        <v>0</v>
      </c>
      <c r="C312" s="106">
        <v>0</v>
      </c>
      <c r="D312" s="106">
        <f t="shared" si="34"/>
        <v>0</v>
      </c>
      <c r="E312" s="107">
        <f t="shared" si="35"/>
        <v>0</v>
      </c>
      <c r="F312" s="105">
        <v>0</v>
      </c>
      <c r="G312" s="106">
        <v>0</v>
      </c>
      <c r="H312" s="125">
        <f t="shared" si="36"/>
        <v>0</v>
      </c>
      <c r="I312" s="126" t="str">
        <f t="shared" si="32"/>
        <v/>
      </c>
      <c r="J312" s="105">
        <v>0</v>
      </c>
      <c r="K312" s="106">
        <v>0</v>
      </c>
      <c r="L312" s="106">
        <f t="shared" si="37"/>
        <v>0</v>
      </c>
      <c r="M312" s="107">
        <f t="shared" si="38"/>
        <v>0</v>
      </c>
      <c r="N312" s="106">
        <v>0.95499999999999996</v>
      </c>
      <c r="O312" s="106">
        <v>0</v>
      </c>
      <c r="P312" s="125">
        <f t="shared" si="39"/>
        <v>0.95499999999999996</v>
      </c>
      <c r="Q312" s="127">
        <f t="shared" si="33"/>
        <v>-1</v>
      </c>
    </row>
    <row r="313" spans="1:17" ht="16.5" x14ac:dyDescent="0.3">
      <c r="A313" s="104" t="s">
        <v>118</v>
      </c>
      <c r="B313" s="105">
        <v>0</v>
      </c>
      <c r="C313" s="106">
        <v>0</v>
      </c>
      <c r="D313" s="106">
        <f t="shared" si="34"/>
        <v>0</v>
      </c>
      <c r="E313" s="107">
        <f t="shared" si="35"/>
        <v>0</v>
      </c>
      <c r="F313" s="105">
        <v>0</v>
      </c>
      <c r="G313" s="106">
        <v>0</v>
      </c>
      <c r="H313" s="125">
        <f t="shared" si="36"/>
        <v>0</v>
      </c>
      <c r="I313" s="126" t="str">
        <f t="shared" si="32"/>
        <v/>
      </c>
      <c r="J313" s="105">
        <v>1.419</v>
      </c>
      <c r="K313" s="106">
        <v>0</v>
      </c>
      <c r="L313" s="106">
        <f t="shared" si="37"/>
        <v>1.419</v>
      </c>
      <c r="M313" s="107">
        <f t="shared" si="38"/>
        <v>2.4281775247878038E-6</v>
      </c>
      <c r="N313" s="106">
        <v>0.25</v>
      </c>
      <c r="O313" s="106">
        <v>0</v>
      </c>
      <c r="P313" s="125">
        <f t="shared" si="39"/>
        <v>0.25</v>
      </c>
      <c r="Q313" s="127">
        <f t="shared" si="33"/>
        <v>4.6760000000000002</v>
      </c>
    </row>
    <row r="314" spans="1:17" ht="16.5" x14ac:dyDescent="0.3">
      <c r="A314" s="104" t="s">
        <v>238</v>
      </c>
      <c r="B314" s="105">
        <v>0</v>
      </c>
      <c r="C314" s="106">
        <v>0</v>
      </c>
      <c r="D314" s="106">
        <f t="shared" si="34"/>
        <v>0</v>
      </c>
      <c r="E314" s="107">
        <f t="shared" si="35"/>
        <v>0</v>
      </c>
      <c r="F314" s="105">
        <v>0</v>
      </c>
      <c r="G314" s="106">
        <v>0</v>
      </c>
      <c r="H314" s="125">
        <f t="shared" si="36"/>
        <v>0</v>
      </c>
      <c r="I314" s="126" t="str">
        <f t="shared" si="32"/>
        <v/>
      </c>
      <c r="J314" s="105">
        <v>0</v>
      </c>
      <c r="K314" s="106">
        <v>0</v>
      </c>
      <c r="L314" s="106">
        <f t="shared" si="37"/>
        <v>0</v>
      </c>
      <c r="M314" s="107">
        <f t="shared" si="38"/>
        <v>0</v>
      </c>
      <c r="N314" s="106">
        <v>0.33400000000000002</v>
      </c>
      <c r="O314" s="106">
        <v>0</v>
      </c>
      <c r="P314" s="125">
        <f t="shared" si="39"/>
        <v>0.33400000000000002</v>
      </c>
      <c r="Q314" s="127">
        <f t="shared" si="33"/>
        <v>-1</v>
      </c>
    </row>
    <row r="315" spans="1:17" ht="16.5" x14ac:dyDescent="0.3">
      <c r="A315" s="104" t="s">
        <v>152</v>
      </c>
      <c r="B315" s="105">
        <v>0</v>
      </c>
      <c r="C315" s="106">
        <v>0</v>
      </c>
      <c r="D315" s="106">
        <f t="shared" si="34"/>
        <v>0</v>
      </c>
      <c r="E315" s="107">
        <f t="shared" si="35"/>
        <v>0</v>
      </c>
      <c r="F315" s="105">
        <v>0</v>
      </c>
      <c r="G315" s="106">
        <v>0</v>
      </c>
      <c r="H315" s="125">
        <f t="shared" si="36"/>
        <v>0</v>
      </c>
      <c r="I315" s="126" t="str">
        <f t="shared" si="32"/>
        <v/>
      </c>
      <c r="J315" s="105">
        <v>0.193</v>
      </c>
      <c r="K315" s="106">
        <v>0</v>
      </c>
      <c r="L315" s="106">
        <f t="shared" si="37"/>
        <v>0.193</v>
      </c>
      <c r="M315" s="107">
        <f t="shared" si="38"/>
        <v>3.3025952239890493E-7</v>
      </c>
      <c r="N315" s="106">
        <v>0.18099999999999999</v>
      </c>
      <c r="O315" s="106">
        <v>0</v>
      </c>
      <c r="P315" s="125">
        <f t="shared" si="39"/>
        <v>0.18099999999999999</v>
      </c>
      <c r="Q315" s="127">
        <f t="shared" si="33"/>
        <v>6.6298342541436517E-2</v>
      </c>
    </row>
    <row r="316" spans="1:17" ht="16.5" x14ac:dyDescent="0.3">
      <c r="A316" s="104" t="s">
        <v>330</v>
      </c>
      <c r="B316" s="105">
        <v>0</v>
      </c>
      <c r="C316" s="106">
        <v>0</v>
      </c>
      <c r="D316" s="106">
        <f t="shared" si="34"/>
        <v>0</v>
      </c>
      <c r="E316" s="107">
        <f t="shared" si="35"/>
        <v>0</v>
      </c>
      <c r="F316" s="105">
        <v>0</v>
      </c>
      <c r="G316" s="106">
        <v>0</v>
      </c>
      <c r="H316" s="125">
        <f t="shared" si="36"/>
        <v>0</v>
      </c>
      <c r="I316" s="126" t="str">
        <f t="shared" si="32"/>
        <v/>
      </c>
      <c r="J316" s="105">
        <v>0</v>
      </c>
      <c r="K316" s="106">
        <v>0</v>
      </c>
      <c r="L316" s="106">
        <f t="shared" si="37"/>
        <v>0</v>
      </c>
      <c r="M316" s="107">
        <f t="shared" si="38"/>
        <v>0</v>
      </c>
      <c r="N316" s="106">
        <v>0.108</v>
      </c>
      <c r="O316" s="106">
        <v>0</v>
      </c>
      <c r="P316" s="125">
        <f t="shared" si="39"/>
        <v>0.108</v>
      </c>
      <c r="Q316" s="127">
        <f t="shared" si="33"/>
        <v>-1</v>
      </c>
    </row>
    <row r="317" spans="1:17" ht="17.25" thickBot="1" x14ac:dyDescent="0.35">
      <c r="A317" s="109" t="s">
        <v>369</v>
      </c>
      <c r="B317" s="110">
        <v>0</v>
      </c>
      <c r="C317" s="130">
        <v>0</v>
      </c>
      <c r="D317" s="130">
        <f t="shared" si="34"/>
        <v>0</v>
      </c>
      <c r="E317" s="131">
        <f t="shared" si="35"/>
        <v>0</v>
      </c>
      <c r="F317" s="110">
        <v>0</v>
      </c>
      <c r="G317" s="130">
        <v>0</v>
      </c>
      <c r="H317" s="133">
        <f t="shared" si="36"/>
        <v>0</v>
      </c>
      <c r="I317" s="134" t="str">
        <f t="shared" si="32"/>
        <v/>
      </c>
      <c r="J317" s="110">
        <v>0</v>
      </c>
      <c r="K317" s="130">
        <v>0</v>
      </c>
      <c r="L317" s="130">
        <f t="shared" si="37"/>
        <v>0</v>
      </c>
      <c r="M317" s="131">
        <f t="shared" si="38"/>
        <v>0</v>
      </c>
      <c r="N317" s="130">
        <v>0</v>
      </c>
      <c r="O317" s="130">
        <v>0</v>
      </c>
      <c r="P317" s="133">
        <f t="shared" si="39"/>
        <v>0</v>
      </c>
      <c r="Q317" s="128" t="str">
        <f t="shared" si="33"/>
        <v/>
      </c>
    </row>
    <row r="318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I138:I65536 Q186:Q65536 I4 Q4:Q6">
    <cfRule type="cellIs" dxfId="7" priority="3" stopIfTrue="1" operator="lessThan">
      <formula>0</formula>
    </cfRule>
  </conditionalFormatting>
  <conditionalFormatting sqref="Q7:Q317 I7:I317">
    <cfRule type="cellIs" dxfId="6" priority="4" stopIfTrue="1" operator="lessThan">
      <formula>0</formula>
    </cfRule>
    <cfRule type="cellIs" dxfId="5" priority="5" stopIfTrue="1" operator="greaterThanOrEqual">
      <formula>0</formula>
    </cfRule>
  </conditionalFormatting>
  <conditionalFormatting sqref="I5:I6">
    <cfRule type="cellIs" dxfId="4" priority="2" stopIfTrue="1" operator="lessThan">
      <formula>0</formula>
    </cfRule>
  </conditionalFormatting>
  <hyperlinks>
    <hyperlink ref="A1:B1" location="INDICE!A1" display="Volver al 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Tráfico de Aeropuertos</Tema>
    <Vigencia xmlns="ae949776-4767-4226-814a-711baaeeb010">2019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Props1.xml><?xml version="1.0" encoding="utf-8"?>
<ds:datastoreItem xmlns:ds="http://schemas.openxmlformats.org/officeDocument/2006/customXml" ds:itemID="{CEBF9A46-7F9C-4F2F-BCC6-A25D92F3BD25}"/>
</file>

<file path=customXml/itemProps2.xml><?xml version="1.0" encoding="utf-8"?>
<ds:datastoreItem xmlns:ds="http://schemas.openxmlformats.org/officeDocument/2006/customXml" ds:itemID="{40C694FA-388A-49A3-AB8F-7CFA07F96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3ED69-EE6E-4582-8A74-AEB89F6DCF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INDICE</vt:lpstr>
      <vt:lpstr>Novedades</vt:lpstr>
      <vt:lpstr>CUADRO 6,1</vt:lpstr>
      <vt:lpstr>CUADRO 6,2</vt:lpstr>
      <vt:lpstr>CUADRO 6.3</vt:lpstr>
      <vt:lpstr>CUADRO 6.4</vt:lpstr>
      <vt:lpstr>CUADRO 6.5</vt:lpstr>
      <vt:lpstr>CUADRO 6.6</vt:lpstr>
      <vt:lpstr>'CUADRO 6,1'!Área_de_impresión</vt:lpstr>
      <vt:lpstr>'CUADRO 6,2'!Área_de_impresión</vt:lpstr>
      <vt:lpstr>'CUADRO 6,2'!PAX_NACIONAL</vt:lpstr>
      <vt:lpstr>PAX_NACIONAL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Trafico de Aeropuertos Julio 2019</dc:title>
  <dc:creator>Cristian Camilo Amezquita Bravo</dc:creator>
  <cp:lastModifiedBy>Victor Alejandro Lozano Amortegui</cp:lastModifiedBy>
  <dcterms:created xsi:type="dcterms:W3CDTF">2019-08-28T19:21:54Z</dcterms:created>
  <dcterms:modified xsi:type="dcterms:W3CDTF">2019-11-01T19:27:07Z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